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
    </mc:Choice>
  </mc:AlternateContent>
  <xr:revisionPtr revIDLastSave="0" documentId="13_ncr:1_{708FAD0A-5124-411D-A238-FFED38D3A0B3}" xr6:coauthVersionLast="47" xr6:coauthVersionMax="47" xr10:uidLastSave="{00000000-0000-0000-0000-000000000000}"/>
  <workbookProtection workbookAlgorithmName="SHA-512" workbookHashValue="tTwJVdrJB2BfTR9+ewZQqUNPl2ijjL/wCkSeKPh7j0VtlFattyI5PwLVgUNek9WisgCmz9JOZ5HmzdFr8bV7ng==" workbookSaltValue="jr8yZtZISX0/auUa0MZo2w==" workbookSpinCount="100000" lockStructure="1"/>
  <bookViews>
    <workbookView xWindow="-120" yWindow="-120" windowWidth="38640" windowHeight="21120" xr2:uid="{50CEBAE7-858C-48AA-9762-5D72FD495C08}"/>
  </bookViews>
  <sheets>
    <sheet name="Informasjon om løsningen" sheetId="3" r:id="rId1"/>
    <sheet name="Registreringsfane" sheetId="1" r:id="rId2"/>
    <sheet name="Sluttrapport"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F30" i="2" s="1"/>
  <c r="F12" i="1"/>
  <c r="E30" i="2" s="1"/>
  <c r="E12" i="1"/>
  <c r="D30" i="2" s="1"/>
  <c r="D12" i="1"/>
  <c r="C30" i="2" s="1"/>
  <c r="A2" i="2"/>
  <c r="A53" i="2"/>
  <c r="A26" i="2"/>
  <c r="A50" i="2"/>
  <c r="A49" i="2"/>
  <c r="A48" i="2"/>
  <c r="A47" i="2"/>
  <c r="A46" i="2"/>
  <c r="A44" i="2"/>
  <c r="A41" i="2"/>
  <c r="A40" i="2"/>
  <c r="A37" i="2"/>
  <c r="A30" i="2"/>
  <c r="C198" i="1"/>
  <c r="G194" i="1"/>
  <c r="F194" i="1"/>
  <c r="E50" i="2" s="1"/>
  <c r="E194" i="1"/>
  <c r="D50" i="2" s="1"/>
  <c r="D194" i="1"/>
  <c r="C50" i="2" s="1"/>
  <c r="G185" i="1"/>
  <c r="F49" i="2" s="1"/>
  <c r="F185" i="1"/>
  <c r="E49" i="2" s="1"/>
  <c r="E185" i="1"/>
  <c r="D49" i="2" s="1"/>
  <c r="D185" i="1"/>
  <c r="C49" i="2" s="1"/>
  <c r="G158" i="1"/>
  <c r="F46" i="2" s="1"/>
  <c r="F158" i="1"/>
  <c r="E46" i="2" s="1"/>
  <c r="E158" i="1"/>
  <c r="D46" i="2" s="1"/>
  <c r="D158" i="1"/>
  <c r="C46" i="2" s="1"/>
  <c r="G140" i="1"/>
  <c r="F44" i="2" s="1"/>
  <c r="F140" i="1"/>
  <c r="E44" i="2" s="1"/>
  <c r="E140" i="1"/>
  <c r="D44" i="2" s="1"/>
  <c r="D140" i="1"/>
  <c r="C44" i="2" s="1"/>
  <c r="D122" i="1"/>
  <c r="D104" i="1"/>
  <c r="C40" i="2" s="1"/>
  <c r="G104" i="1"/>
  <c r="F40" i="2" s="1"/>
  <c r="F104" i="1"/>
  <c r="E40" i="2" s="1"/>
  <c r="E104" i="1"/>
  <c r="D40" i="2" s="1"/>
  <c r="G113" i="1"/>
  <c r="F41" i="2" s="1"/>
  <c r="F113" i="1"/>
  <c r="E41" i="2" s="1"/>
  <c r="E113" i="1"/>
  <c r="D41" i="2" s="1"/>
  <c r="D113" i="1"/>
  <c r="C41" i="2" s="1"/>
  <c r="E95" i="1"/>
  <c r="F95" i="1"/>
  <c r="G95" i="1"/>
  <c r="D95" i="1"/>
  <c r="E122" i="1"/>
  <c r="F122" i="1"/>
  <c r="G122" i="1"/>
  <c r="E85" i="1"/>
  <c r="F85" i="1"/>
  <c r="G85" i="1"/>
  <c r="D85" i="1"/>
  <c r="G75" i="1"/>
  <c r="F37" i="2" s="1"/>
  <c r="F75" i="1"/>
  <c r="E37" i="2" s="1"/>
  <c r="E75" i="1"/>
  <c r="D37" i="2" s="1"/>
  <c r="D75" i="1"/>
  <c r="C37" i="2" s="1"/>
  <c r="G176" i="1"/>
  <c r="F48" i="2" s="1"/>
  <c r="F176" i="1"/>
  <c r="E48" i="2" s="1"/>
  <c r="E176" i="1"/>
  <c r="D48" i="2" s="1"/>
  <c r="D176" i="1"/>
  <c r="C48" i="2" s="1"/>
  <c r="F29" i="2"/>
  <c r="E29" i="2"/>
  <c r="D29" i="2"/>
  <c r="C29" i="2"/>
  <c r="A45" i="2"/>
  <c r="A43" i="2"/>
  <c r="A42" i="2"/>
  <c r="A39" i="2"/>
  <c r="A38" i="2"/>
  <c r="A36" i="2"/>
  <c r="A35" i="2"/>
  <c r="A34" i="2"/>
  <c r="A33" i="2"/>
  <c r="A32" i="2"/>
  <c r="A31" i="2"/>
  <c r="B5" i="2"/>
  <c r="B4" i="2"/>
  <c r="G48" i="2" l="1"/>
  <c r="G41" i="2"/>
  <c r="G44" i="2"/>
  <c r="G37" i="2"/>
  <c r="G46" i="2"/>
  <c r="G40" i="2"/>
  <c r="G49" i="2"/>
  <c r="G30" i="2"/>
  <c r="F50" i="2"/>
  <c r="G50" i="2" s="1"/>
  <c r="G167" i="1"/>
  <c r="F47" i="2" s="1"/>
  <c r="F167" i="1"/>
  <c r="E47" i="2" s="1"/>
  <c r="E167" i="1"/>
  <c r="D47" i="2" s="1"/>
  <c r="D167" i="1"/>
  <c r="C47" i="2" s="1"/>
  <c r="G149" i="1"/>
  <c r="F45" i="2" s="1"/>
  <c r="F149" i="1"/>
  <c r="E45" i="2" s="1"/>
  <c r="E149" i="1"/>
  <c r="D45" i="2" s="1"/>
  <c r="D149" i="1"/>
  <c r="C45" i="2" s="1"/>
  <c r="G131" i="1"/>
  <c r="F43" i="2" s="1"/>
  <c r="F131" i="1"/>
  <c r="E131" i="1"/>
  <c r="D43" i="2" s="1"/>
  <c r="D131" i="1"/>
  <c r="C43" i="2" s="1"/>
  <c r="F42" i="2"/>
  <c r="E42" i="2"/>
  <c r="D42" i="2"/>
  <c r="C42" i="2"/>
  <c r="F39" i="2"/>
  <c r="E39" i="2"/>
  <c r="D39" i="2"/>
  <c r="C39" i="2"/>
  <c r="F38" i="2"/>
  <c r="E38" i="2"/>
  <c r="D38" i="2"/>
  <c r="C38" i="2"/>
  <c r="G66" i="1"/>
  <c r="F66" i="1"/>
  <c r="E66" i="1"/>
  <c r="D66" i="1"/>
  <c r="G57" i="1"/>
  <c r="F35" i="2" s="1"/>
  <c r="F57" i="1"/>
  <c r="E35" i="2" s="1"/>
  <c r="E57" i="1"/>
  <c r="D35" i="2" s="1"/>
  <c r="D57" i="1"/>
  <c r="C35" i="2" s="1"/>
  <c r="G48" i="1"/>
  <c r="F34" i="2" s="1"/>
  <c r="F48" i="1"/>
  <c r="E34" i="2" s="1"/>
  <c r="E48" i="1"/>
  <c r="D34" i="2" s="1"/>
  <c r="D48" i="1"/>
  <c r="C34" i="2" s="1"/>
  <c r="G39" i="1"/>
  <c r="F33" i="2" s="1"/>
  <c r="F39" i="1"/>
  <c r="E33" i="2" s="1"/>
  <c r="E39" i="1"/>
  <c r="D33" i="2" s="1"/>
  <c r="D39" i="1"/>
  <c r="C33" i="2" s="1"/>
  <c r="E30" i="1"/>
  <c r="D32" i="2" s="1"/>
  <c r="F30" i="1"/>
  <c r="E32" i="2" s="1"/>
  <c r="G30" i="1"/>
  <c r="F32" i="2" s="1"/>
  <c r="D30" i="1"/>
  <c r="E21" i="1"/>
  <c r="D31" i="2" s="1"/>
  <c r="F21" i="1"/>
  <c r="E31" i="2" s="1"/>
  <c r="G21" i="1"/>
  <c r="F31" i="2" s="1"/>
  <c r="D21" i="1"/>
  <c r="C31" i="2" s="1"/>
  <c r="G39" i="2" l="1"/>
  <c r="G47" i="2"/>
  <c r="G34" i="2"/>
  <c r="G198" i="1"/>
  <c r="G196" i="1" s="1"/>
  <c r="G31" i="2"/>
  <c r="G35" i="2"/>
  <c r="G42" i="2"/>
  <c r="G45" i="2"/>
  <c r="G38" i="2"/>
  <c r="G33" i="2"/>
  <c r="C32" i="2"/>
  <c r="G32" i="2" s="1"/>
  <c r="D198" i="1"/>
  <c r="D196" i="1" s="1"/>
  <c r="E198" i="1"/>
  <c r="E196" i="1" s="1"/>
  <c r="E43" i="2"/>
  <c r="G43" i="2" s="1"/>
  <c r="F198" i="1"/>
  <c r="F196" i="1" s="1"/>
  <c r="E36" i="2"/>
  <c r="D36" i="2"/>
  <c r="F36" i="2"/>
  <c r="C36" i="2"/>
  <c r="G3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Vigstad Sverre</author>
    <author>Iversen Rolf Arne</author>
  </authors>
  <commentList>
    <comment ref="B4" authorId="0" shapeId="0" xr:uid="{B5C8D565-3BB5-47E9-B21C-3D31F18DF4F5}">
      <text>
        <r>
          <rPr>
            <b/>
            <sz val="12"/>
            <color indexed="81"/>
            <rFont val="Tahoma"/>
            <family val="2"/>
          </rPr>
          <t>1.0 Innledning</t>
        </r>
        <r>
          <rPr>
            <sz val="12"/>
            <color indexed="81"/>
            <rFont val="Tahoma"/>
            <family val="2"/>
          </rPr>
          <t xml:space="preserve">
Norsk standard for anestesi (NSA) ble utarbeidet av Norsk anestesiologisk forening (NAF) og 
Anestesisykepleierne Norsk Sykepleierforbund (ANSF) i fellesskap, første gang i 1991.
Dokumentet revideres regelmessig for å være i samsvar med aktuell lovgivning, 
medisinsk/teknologisk utvikling og klinisk praksis. Forrige revisjon var i 2016.
Dokumentet må leses og tolkes som en helhet.
NSA er utformet som normgivende retningslinjer for alle som utfører anestesiarbeid, 
uavhengig av geografiske og organisatoriske forhold.1, 2 Hensikten er å ivareta 
pasientsikkerheten gjennom å sikre tilfredsstillende anestesipraksis i Norge. 
Avvik fra NSA skal begrunnes og dokumenteres. Så langt som mulig skal NSA følges også 
ved anestesiologisk akuttmedisinsk arbeid. Dette må likevel aldri utsette livreddende tiltak.
Ved praksis som systematisk avviker fra NSA skal det utarbeides lokale risiko- og 
sårbarhetsanalyser.
Pasienten skal stå i sentrum for alt anestesiarbeid. Pasienten skal derfor informeres og 
inkluderes i beslutninger.
I situasjoner hvor det kan bli aktuelt med bruk av tvang må lovmessige krav om vedtak ved 
bruk av tvang følges. Anestesipersonell bør ha utarbeidet egne rutiner for håndtering av slike 
situasjoner</t>
        </r>
      </text>
    </comment>
    <comment ref="B13" authorId="1" shapeId="0" xr:uid="{50E72ECF-91B1-471D-8505-CA08E8CEA821}">
      <text>
        <r>
          <rPr>
            <b/>
            <sz val="12"/>
            <color indexed="81"/>
            <rFont val="Tahoma"/>
            <family val="2"/>
          </rPr>
          <t>2.2 Medisinskfaglig ansvar</t>
        </r>
        <r>
          <rPr>
            <sz val="12"/>
            <color indexed="81"/>
            <rFont val="Tahoma"/>
            <family val="2"/>
          </rPr>
          <t xml:space="preserve">
Enhver virksomhet som driver med anestesiarbeid skal ha en spesialist i anestesiologi
som medisinskfaglig ansvarlig for dette arbeidet. Medisinskfaglig ansvarlig skal forvisse
seg om at virksomheten drives i tråd med NSA og krav til faglig forsvarlighet .
Ved alt anestesiarbeid skal det være klart hvilken spesialist i anestesiologi som har det
medisinskfaglige ansvaret</t>
        </r>
      </text>
    </comment>
    <comment ref="B22" authorId="1" shapeId="0" xr:uid="{C6B573A9-FFEE-4D8E-B399-49D3B51B2AB8}">
      <text>
        <r>
          <rPr>
            <b/>
            <sz val="12"/>
            <color indexed="81"/>
            <rFont val="Tahoma"/>
            <family val="2"/>
          </rPr>
          <t xml:space="preserve">2.4 Kompetanse
</t>
        </r>
        <r>
          <rPr>
            <sz val="12"/>
            <color indexed="81"/>
            <rFont val="Tahoma"/>
            <family val="2"/>
          </rPr>
          <t>Helsepersonell som skal administrere legemidler med sederende/anestetisk effekt, må kunne
overvåke, gjenkjenne og beherske behandling av virkninger, potensielle bivirkninger og
komplikasjoner av slike legemidler. Dette inkluderer etablering av fri luftvei, maske-bag
ventilasjon, hjerte-lungeredning og bruk av aktuelle antidoter.
Det skal foreligge et kvalitetssystem som beskriver krav til opplæring og dokumentasjon av
ferdighetsnivå for anestesipersonell på ulike trinn i spesialiseringen. Dette skal dokumenteres
på individnivå.
Anestesisykepleiere er utdannet til selvstendig å kunne gjennomføre generell anestesi ved
enklere inngrep på ellers funksjonsfriske pasienter (ASA I og II), forutsatt at LIS/spesialist i
anestesiologi har klarert pasienten for anestesi og kan tilkalles ved behov. Anestesisykepleier
er utdannet til å samarbeide i team med LIS/spesialist i anestesiologi ved anestesi til store
operasjoner og pasienter med mer komplekse sykdommer (ASA III og IV), samt overvåke
pasienter under regional anestesi, sedasjon og generell anestesi.
Anestesikompetanse krever regelmessig praktisering, faglig oppdatering og årlig
ferdighetstrening. Det skal tilrettelegges for vedlikehold av anestesikompetanse ved f.eks
teamtrening, simulering eller hospitering ved andre sykehus.
Anestesikompetanse er sentral i virksomhetens beredskapsplaner (ifbm pandemi/hendelser
med masseskader).</t>
        </r>
      </text>
    </comment>
    <comment ref="B31" authorId="1" shapeId="0" xr:uid="{B2B1F70E-A291-44D8-A8C7-F657B039AC4F}">
      <text>
        <r>
          <rPr>
            <b/>
            <sz val="12"/>
            <color indexed="81"/>
            <rFont val="Tahoma"/>
            <family val="2"/>
          </rPr>
          <t xml:space="preserve">2.5 Organisering
</t>
        </r>
        <r>
          <rPr>
            <sz val="12"/>
            <color indexed="81"/>
            <rFont val="Tahoma"/>
            <family val="2"/>
          </rPr>
          <t xml:space="preserve">
Arbeidet skal organiseres slik at man har beredskap for akutte hendelser. Hovedregelen bør
være at det er en spesialist i anestesiologi i tilstedevakt. Om dette ikke er mulig skal det
utarbeides retningslinjer basert på lokale risiko og sårbarhetsanalyser som beskriver når
spesialist i anestesiologi skal være til stede.
Som et minimum kreves følgende for sykehus med akuttfunksjon:
• En anestesisykepleier eller LIS/spesialist i anestesiologi i tilstedevakt
• LIS/spesialist i anestesiologi bør kunne være til stede innen 10 minutter
• En spesialist i anestesiologi i bakvakt skal kunne komme til innen 30 minutter
ved behov
Et sykehus med obstetrisk virksomhet (fødeavdeling eller kvinneklinikk) skal være i stand til
å forløse et barn operativt i løpet av 15 minutter 7 når det foreligger kjente risikofaktorer før
eller under fødsel.
</t>
        </r>
      </text>
    </comment>
    <comment ref="B40" authorId="1" shapeId="0" xr:uid="{FE6F035E-F3D2-4C3B-8736-C0BD0E0FC3F6}">
      <text>
        <r>
          <rPr>
            <b/>
            <sz val="12"/>
            <color indexed="81"/>
            <rFont val="Tahoma"/>
            <family val="2"/>
          </rPr>
          <t>3.0 Kontroll og bruk av medisinsk utstyr</t>
        </r>
        <r>
          <rPr>
            <sz val="12"/>
            <color indexed="81"/>
            <rFont val="Tahoma"/>
            <family val="2"/>
          </rPr>
          <t xml:space="preserve">
Det skal utarbeides rutiner for kontroll, bruk og vedlikehold av medisinsk utstyr. Medisinsk
utstyr skal være forskriftsmessig registrert, og det skal finnes norsk bruksanvisning og system for opplæring og utsjekk av brukere i henhold til Direktoratet for Samfunnssikkerhet og Beredskap sine krav. Anestesiapparat og ventilator med pasientsystem skal alltid kontrolleres før bruk. Brukeren skal signere for at kontrollen er utført og godkjent. Ved anskaffelse og innhenting av anbud på medisinsk utstyr til anestesiologisk bruk skal personell med anestesikompetanse delta i prosessen.</t>
        </r>
      </text>
    </comment>
    <comment ref="B49" authorId="1" shapeId="0" xr:uid="{A0BA39FB-2D05-482D-AE40-3F7A5BAB49C3}">
      <text>
        <r>
          <rPr>
            <b/>
            <sz val="12"/>
            <color indexed="81"/>
            <rFont val="Tahoma"/>
            <family val="2"/>
          </rPr>
          <t xml:space="preserve">4.0 Preoperativ vurdering, tilsyn og informasjon
</t>
        </r>
        <r>
          <rPr>
            <sz val="12"/>
            <color indexed="81"/>
            <rFont val="Tahoma"/>
            <family val="2"/>
          </rPr>
          <t xml:space="preserve">
Det skal foreligge en medisinsk vurdering om at anestesi er nødvendig og forsvarlig. Ved
behov innhentes relevant informasjon. Før innledning av anestesi skal LIS/spesialist i
anestesiologi klarere pasienten og godkjenne anestesimetoden.
Tilsyn, preoperativ informasjon og dokumentasjon gjennomføres av anestesisykepleier eller
LIS/spesialist i anestesiologi. Tidspunkt for tilsyn, og hvorvidt pasienten skal tilses fysisk
eller via journal bestemmes av pasientens tilstand, inngrepets art og grad av hast.
Følgende skal kontrolleres og vurderes:
• Planlagt kirurgisk inngrep
• Planlagt anestesi
• Fysisk og psykisk funksjonsnivå. Skrøpelighet (eng. frailty) bør vurderes for pasienter
≥ 65 år 9
• Medisinske opplysninger (inkludert høyde og vekt)
• Aktuell medisinering
• Allergi
• Blødningsanamnese/koagulasjonsstatus
• Svar på supplerende undersøkelser etter behov (f.eks. blodprøver, EKG, radiologiske
undersøkelser, spirometri)
• Resultat av eventuell preoperativ kardiologisk eller lungemedisinsk vurdering
• Tidligere anestesierfaring
• Luftveier, intubasjonsforhold, tannstatus, eventuell aspirasjonsrisiko
• Preoperativ faste
• Plan for perioperativ oppfølging, inkludert overvåkningsnivå, smerte- og kvalmetiltak
• ASA-klassifikasjon
Informasjon om og valg av premedikasjon, anestesimetode og planlagt postoperativ
behandling skal om mulig skje i samråd med pasienten.10 Pasienten skal informeres om
relevante risikofaktorer. Informasjonen skal tilpasses situasjonen og pasientens tilstand.</t>
        </r>
        <r>
          <rPr>
            <sz val="9"/>
            <color indexed="81"/>
            <rFont val="Tahoma"/>
            <family val="2"/>
          </rPr>
          <t xml:space="preserve">
</t>
        </r>
      </text>
    </comment>
    <comment ref="B58" authorId="1" shapeId="0" xr:uid="{7C707BBA-B2A4-4D7E-935D-B75E6660223B}">
      <text>
        <r>
          <rPr>
            <b/>
            <sz val="12"/>
            <color indexed="81"/>
            <rFont val="Tahoma"/>
            <family val="2"/>
          </rPr>
          <t>5.0 Overvåkning og utstyrsbehov i forbindelse med anestesi</t>
        </r>
        <r>
          <rPr>
            <sz val="12"/>
            <color indexed="81"/>
            <rFont val="Tahoma"/>
            <family val="2"/>
          </rPr>
          <t xml:space="preserve">
Pasienten skal overvåkes kontinuerlig under og etter anestesi. Overvåkningen skal tilpasses
pasientens tilstand og inngrepets art, men skal som minimum inkludere følgende: 10-12
Ved sedasjon:
• Pulsoksymetri
• Klinisk vurdering av bevissthet, respirasjon og sirkulasjon
Kapnografi eller tilsvarende skal vurderes ved ikke-våken sedasjon. 13, 14
Ved regional anestesi (sentral eller perifer) skal det i tillegg inkluderes:
• EKG
• Blodtrykksmåling
Ved generell anestesi skal det i tillegg til det ovenforstående inkluderes:
• Oksygenalarm i ventilasjonssystemet
•. Kapnografi
• Frakoblingsalarm ved bruk av ventilator
• Multigassanalyse ved bruk av inhalasjonsanestetika
• Nevromuskulær overvåkning ved bruk av ikke-depolariserende muskelrelaksantia
Temperaturmåling skal vurderes hos alle pasienter. Tiltak skal iverksettes ved fare for
temperaturavvik. Overvåkning av anestesidybde (f.eks BIS, EEG) skal vurderes individuelt.
Overvåkningsutstyret skal ha hensiktsmessige alarmer. Variabel puls-tone bør vurderes.12, 15
Ved enhver anestesi skal følgende utstyr være lett tilgjengelig:
• Utstyr til maskeventilasjon (selvekspanderende ventilasjonsbag, maske, svelgtube)
• Utstyr til etablering av supraglottisk luftvei
• Utstyr til intubasjon (endotrakealtube, laryngoskop, mandreng)
• Utstyr til håndtering av en vanskelig luftvei
• Utstyr til etablering av en kirurgisk luftvei eller annen direkte trakeal tilgang
• Oksygenkilde
• Sug
• Relevante akuttlegemidler
• Videolaryngoskop
• Defibrillator
Ultralydapparat skal være tilgjengelig der hvor dette er relevant.
Det er institusjonens ansvar å ha utstyr og algoritme for håndtering av en vanskelig luftvei
tilgjengelig, og å tilrettelegge for trening i dette. Det er den individuelle utøvers ansvar å
beherske bruken av utstyret.
</t>
        </r>
      </text>
    </comment>
    <comment ref="B67" authorId="1" shapeId="0" xr:uid="{414B2E3E-79D2-45F4-B54A-68FC93F984C0}">
      <text>
        <r>
          <rPr>
            <b/>
            <sz val="12"/>
            <color indexed="81"/>
            <rFont val="Tahoma"/>
            <family val="2"/>
          </rPr>
          <t>6.1 Generelt</t>
        </r>
        <r>
          <rPr>
            <sz val="12"/>
            <color indexed="81"/>
            <rFont val="Tahoma"/>
            <family val="2"/>
          </rPr>
          <t xml:space="preserve">
</t>
        </r>
        <r>
          <rPr>
            <b/>
            <sz val="12"/>
            <color indexed="81"/>
            <rFont val="Tahoma"/>
            <family val="2"/>
          </rPr>
          <t>Miljøhensyn</t>
        </r>
        <r>
          <rPr>
            <sz val="12"/>
            <color indexed="81"/>
            <rFont val="Tahoma"/>
            <family val="2"/>
          </rPr>
          <t xml:space="preserve">
Helsevesenet er forpliktet til å ta miljømessige hensyn. For anestesifaget vil det innebære økt
oppmerksomhet på anskaffelser, opplæring, bevisstgjøring og praksis knyttet til å identifisere
områder der det kan reduseres i forbruk av engangsutstyr, utslipp og bruk av anestesigasser og
ulike kjemikalier.
</t>
        </r>
      </text>
    </comment>
    <comment ref="B76" authorId="1" shapeId="0" xr:uid="{B38AAC90-DBDB-485C-AA1F-D9903C575937}">
      <text>
        <r>
          <rPr>
            <b/>
            <sz val="12"/>
            <color indexed="81"/>
            <rFont val="Tahoma"/>
            <family val="2"/>
          </rPr>
          <t>6.1 Generelt</t>
        </r>
        <r>
          <rPr>
            <sz val="12"/>
            <color indexed="81"/>
            <rFont val="Tahoma"/>
            <family val="2"/>
          </rPr>
          <t xml:space="preserve">
</t>
        </r>
        <r>
          <rPr>
            <b/>
            <sz val="12"/>
            <color indexed="81"/>
            <rFont val="Tahoma"/>
            <family val="2"/>
          </rPr>
          <t>Bemanning</t>
        </r>
        <r>
          <rPr>
            <sz val="12"/>
            <color indexed="81"/>
            <rFont val="Tahoma"/>
            <family val="2"/>
          </rPr>
          <t xml:space="preserve">
En anestesisykepleier eller LIS/spesialist i anestesiologi skal være hos pasienten kontinuerlig
fra oppstart av anestesi til overlevering på postoperativ enhet (et unntak kan være stabil
perifer regional anestesi). Ytterligere anestesipersonell skal være lett tilgjengelig og kunne
komme raskt til unnsetning ved behov. Ved innledning av generell anestesi skal det være
minimum to personer med anestesikompetanse til stede. Ved avslutning skal det i tillegg til
den som har hatt ansvar for anestesien, være en anestesikompetent person til stede eller lett
tilgjengelig.
Anestesibemanningen vil avhenge av anestesiologisk prosedyre, type kirurgi og pasientens
tilstand.
Dersom man ved den preoperative vurderingen har identifisert økt komplikasjonsrisiko, må
behandlingsteamets kompetanse og ferdigheter stå i forhold til dette.
Ved anestesi til risikopasienter, ved stor kirurgi og ved utpostanestesi bør LIS/spesialist i
anestesiologi sitt ansvar begrenses til én pasient.
WHOs ‘Sjekkliste for trygg kirurgi’ (eller tilsvarende), eventuelt en forkortet sjekkliste i
akuttsituasjoner, skal brukes ved alle kirurgiske inngrep.16
I alle enheter der det utøves anestesiarbeid skal det være retningslinjer for fastetid før elektiv
generelle og regionale anestesi. Intravenøs tilgang er nødvendig ved all generell og regional
anestesi og ved bruk av store doser lokalanestetika. I spesielle situasjoner kan dette fravikes
etter vurdering av anestesiolog (f.eks. ved maskeanestesi eller ketamin intramuskulært).
Legemidler og sprøyter bør være entydig merket med legemiddelnavn og konsentrasjon. Bruk
av generisk navn og konsentrasjon i SI-enheter tilstrebes. Legemidler skal dobbeltkontrolleres
i henhold til virksomhetens retningslinjer. Korrekt legemiddel og innstilling av
infusjonspumper skal kontrolleres av to personer før oppstart.</t>
        </r>
      </text>
    </comment>
    <comment ref="B86" authorId="1" shapeId="0" xr:uid="{8F7C9A81-14B9-45F0-A9FC-C86DB35BE52D}">
      <text>
        <r>
          <rPr>
            <b/>
            <sz val="12"/>
            <color indexed="81"/>
            <rFont val="Tahoma"/>
            <family val="2"/>
          </rPr>
          <t>6.2 Anestesi til barn</t>
        </r>
        <r>
          <rPr>
            <sz val="12"/>
            <color indexed="81"/>
            <rFont val="Tahoma"/>
            <family val="2"/>
          </rPr>
          <t xml:space="preserve">
Helsepersonellovgivningen omtaler barns rettigheter, og definerer barn som personer under 18 år.
NSA gjelder også for barn når ikke annet eksplisitt er nedfelt.
LIS/spesialist i anestesiologi og anestesisykepleier som utfører anestesi til barn skal ha særskilt kjennskap til barns rettigheter, aldersvariabel utvikling, anatomi, fysiologi og farmakologi.
Bruk av tvang ved induksjon eller andre prosedyrer bør unngås, for eksempel ved hjelp av foreldre/foresatte, avledning, trygge omgivelser og premedisinering. Små barn kan likevel motsette seg behandling. Nødvendig medisinsk behandling skal ikke unnlates av den grunn. Smertefulle prosedyrer eller postoperativ smerte skal ikke tolereres i større grad enn hos voksne. Utstyr tilpasset barnets alder og størrelse skal være tilgjengelig. Mottaksområder, oppholdsrom, sengeposter samt områder for induksjon og oppvåkning bør være tilpasset barn og adskilt fra voksne pasienter.
Følgende barn bør anesteseres av spesialist i anestesiologi og anestesisykepleier som har videreutdanning innen eller lang erfaring med anestesi til barn, og som har regelmessig praksis innenfor denne gruppen: 17, 18
• Barn &lt; 1 år. Disse barna er spesielt utsatt for destabiliserende hendelser under anestesi og risikoen øker med lavere gestasjonsalder. Her vil det i noen tilfeller være nødvendig med deltagelse av to spesialister i anestesiologi.
• ASA ≥ 3 eller andre tilstander som medfører behandlingsmessige utfordringer
• Stor og/eller kompleks kirurgi
Disse anestesiene, og annet elektivt anestesiarbeid til barn som medfører innleggelse i
sykehus bør i størst mulig grad skje på sykehus med barneavdeling og/eller barnekirurgisk avdeling.
Barn ≥1 år og &lt;3 år i ASA-klasse 1-2, samt barn ASA ≥ 3 uten organsvikt kan ved mindre kirurgi (f.eks. lyskebrokk, adenotomi, og tonsillektomi ) anesteseres av spesialist i anestesiologi og anestesisykepleier som har regelmessig praksis innenfor anestesi til barn. Det bør være to spesialister i anestesiologi tilgjengelig i avdelingen ved slik kirurgi.
Ved større barn ≥3 år, også når disse er ≥ ASA 3, foretas en individuell vurdering om hvorvidt videreutdanning/ erfaring/praksis innenfor anestesi til barn er påkrevd.
Det skal være faglige ansvarspersoner og skriftlige retningslinjer for barneanestesi ved alle institusjoner som anesteserer barn. Disse bør samhandle med spesialist i anestesiologi ansatt ved et sykehus med barnekirurgisk avdeling. Alle som arbeider med barneanestesi bør få
mulighet til regelmessig faglig oppdatering.
Det kan oppstå øyeblikkelig hjelp situasjoner hvor barn må midlertidig stabiliseres og/eller
behandles på sykehus med akuttberedskap uten elektiv barneanestesi. Slike sykehus har et
særlig ansvar for å ha gode prosedyrer og ivareta kompetanse. Dersom pasientens situasjon
ikke avklares umiddelbart etter akutt behandling bør en tilstrebe overføring til sykehus med
barneavdeling og anestesiologisk barnekompetanse så raskt som mulig.
</t>
        </r>
      </text>
    </comment>
    <comment ref="B96" authorId="1" shapeId="0" xr:uid="{7E22F974-D82A-4590-8895-E6773226B86C}">
      <text>
        <r>
          <rPr>
            <b/>
            <sz val="12"/>
            <color indexed="81"/>
            <rFont val="Tahoma"/>
            <family val="2"/>
          </rPr>
          <t xml:space="preserve">6.3 Anestesi utenfor operasjonsavdelinger
</t>
        </r>
        <r>
          <rPr>
            <sz val="12"/>
            <color indexed="81"/>
            <rFont val="Tahoma"/>
            <family val="2"/>
          </rPr>
          <t xml:space="preserve">
Norsk standard for anestesi gjelder også for anestesiarbeid utenfor operasjonsavdelingen. En 
skal her utvise spesiell aktsomhet når det gjelder anestesipersonellets kompetanse, erfaring, 
tilgjengelig utstyr samt muligheten for å tilkalle hjelp.
</t>
        </r>
      </text>
    </comment>
    <comment ref="B105" authorId="1" shapeId="0" xr:uid="{D063B619-988C-40C1-9EED-F205B1AC8F5B}">
      <text>
        <r>
          <rPr>
            <b/>
            <sz val="12"/>
            <color indexed="81"/>
            <rFont val="Tahoma"/>
            <family val="2"/>
          </rPr>
          <t xml:space="preserve">6.4 Sedasjon
</t>
        </r>
        <r>
          <rPr>
            <sz val="12"/>
            <color indexed="81"/>
            <rFont val="Tahoma"/>
            <family val="2"/>
          </rPr>
          <t xml:space="preserve">
Våken sedasjon anses som «kontrollert og svak reduksjon av bevissthetsnivå med intakte beskyttende reflekser som for eksempel hoste. Pasienten opprettholder selv frie luftveier og responderer på verbal og fysisk stimulering». 
Ikke-våken sedasjon anses som «redusert bevissthetsnivå med delvis tap av beskyttende reflekser. Pasienten er ofte ikke i stand til å opprettholde frie luftveier hele tiden. Pasienten kan respondere på verbal eller fysisk stimulering». 19
Ikke-våken sedasjon med titrert intravenøs dosering med legemidler skal utføres av anestesipersonell. Unntak kan være ved palliasjon.
Grad av overvåkning skal vurderes ut fra pasientens tilstand og planlagt sedasjonsdybde (se kapittel 5). Ved lindrende palliativ sedasjon vil det ofte være akseptabelt å fravike vanlige standarder for beredskap og overvåkning.
LIS/spesialist i anestesiologi skal være lett tilgjengelig.
Ved all sedasjon skal utstyr for behandling av komplikasjoner være lett tilgjengelig.
</t>
        </r>
      </text>
    </comment>
    <comment ref="B114" authorId="1" shapeId="0" xr:uid="{33D9541F-F1B6-42D9-A202-0A966A1C80D4}">
      <text>
        <r>
          <rPr>
            <b/>
            <sz val="12"/>
            <color indexed="81"/>
            <rFont val="Tahoma"/>
            <family val="2"/>
          </rPr>
          <t xml:space="preserve">6.5 Obstetrisk anestesi
</t>
        </r>
        <r>
          <rPr>
            <sz val="12"/>
            <color indexed="81"/>
            <rFont val="Tahoma"/>
            <family val="2"/>
          </rPr>
          <t xml:space="preserve">
Anestesiologisk håndtering av gravide krever spesiell oppmerksomhet. Enheter med
obstetrisk kirurgisk virksomhet skal bemannes som nevnt under punkt 2.5.
Sykehus som behandler gravide med forventet komplisert fødselsforløp skal ha en spesialist i
anestesiologi med faglig ansvar for det obstetriske anestesiarbeidet.
Det skal finnes skriftlige rutiner for håndtering av svangerskapskomplikasjoner, akutt og
elektivt keisersnitt, smertelindring under fødsel samt fødselskomplikasjoner.
</t>
        </r>
      </text>
    </comment>
    <comment ref="B123" authorId="1" shapeId="0" xr:uid="{A84F5057-70A5-48F2-B862-B7E3328C7E6B}">
      <text>
        <r>
          <rPr>
            <b/>
            <sz val="12"/>
            <color indexed="81"/>
            <rFont val="Tahoma"/>
            <family val="2"/>
          </rPr>
          <t>6.6 Anestesiarbeid utenfor sykehus</t>
        </r>
        <r>
          <rPr>
            <sz val="12"/>
            <color indexed="81"/>
            <rFont val="Tahoma"/>
            <family val="2"/>
          </rPr>
          <t xml:space="preserve">
I akuttmedisinske situasjoner utenfor sykehus kan det være nødvendig å gi anestesi uten at alle krav beskrevet i NSA er oppfylt. Slik virksomhet skal være beskrevet i institusjonens eller tjenestens prosedyreverk.
Ansvarlig LIS/spesialist i anestesiologi skal forsikre seg om at forventet helsegevinst for pasienten forsvarer en erkjent høyere risiko. Teamet skal være opplært og trent i bruk av medisinsk utstyr, praktisk gjennomføring av anestesi og håndtering av eventuelle komplikasjoner. Anestesipersonell med hovedvirke utenfor sykehus skal være i jevnlig praksis i en intrahospital anestesienhet.</t>
        </r>
      </text>
    </comment>
    <comment ref="A132" authorId="0" shapeId="0" xr:uid="{81E88C55-F55D-4AE6-98C5-E05AC2E10A49}">
      <text>
        <r>
          <rPr>
            <b/>
            <sz val="12"/>
            <color indexed="81"/>
            <rFont val="Tahoma"/>
            <family val="2"/>
          </rPr>
          <t xml:space="preserve">6.7 Anestesiarbeid i intrahospital akuttmedisin og på intensivavdelinger
</t>
        </r>
        <r>
          <rPr>
            <sz val="12"/>
            <color indexed="81"/>
            <rFont val="Tahoma"/>
            <family val="2"/>
          </rPr>
          <t xml:space="preserve">
Anestesiologiske prosedyrer er sentrale ved mottak av akutt, kritisk syke pasienter i sykehus, 
og ved håndtering av akutt, kritisk sykdom hos inneliggende pasienter. Også i slike 
situasjoner har NSA gyldighet. Ved øvrig anestesirelatert arbeid i intensivavdelinger vil 
andre retningslinjer 20 også være gjeldende.
</t>
        </r>
      </text>
    </comment>
    <comment ref="B141" authorId="1" shapeId="0" xr:uid="{08461A6A-D52D-4BE0-A472-112867C7B103}">
      <text>
        <r>
          <rPr>
            <b/>
            <sz val="12"/>
            <color indexed="81"/>
            <rFont val="Tahoma"/>
            <family val="2"/>
          </rPr>
          <t>7.0 Dokumentasjon</t>
        </r>
        <r>
          <rPr>
            <sz val="12"/>
            <color indexed="81"/>
            <rFont val="Tahoma"/>
            <family val="2"/>
          </rPr>
          <t xml:space="preserve">
Enhver anestesi skal dokumenteres i anestesijournal, og anestesiteamet har et felles ansvar for dette. Anestesijournalen skal ses i sammenheng med pasientens øvrige journal. Det skal finnes et system for overføring av informasjon fra anestesijournalen til pasientens hovedjournal.
Anestesijournalen skal inneholde:
• Dato og klokkeslett
• Pasientidentifikasjon
• Preoperativ diagnose og ASA-gruppe
• Pasientens høyde/vekt
• Anestesiapparat i bruk og aktuelle pasientsystem
• Dokumentasjon av anestesiapparat/ systemsjekk
• Luftveisvurdering og -utstyr
• Tannstatus
• Monitoreringsutstyr (f.eks. EtCo2, TOF, Temp, BIS) og annet medisinsk utstyr som er koblet til pasienten (f.eks. væskevarmer, varmelaken, ventrikkelsonde)
• Prosedyrer (f.eks. spinal, epidural, SVK, PVK, arteriekateter)
• SPO2, blodtrykk og puls skal dokumenteres minst hvert 10. minutt, evt. hyppigere hvis pasientens tilstand eller inngrepets art tilsier det
• Ventilatormodus- og innstillinger (tidalvolum, PEEP, respirasjonsfrekvens, FiO2 og topptrykk)
• Pasientens leie, samt leieendringer underveis i anestesiforløpet
• Fortløpende dosering av legemidler, infusjonsvæsker og blodprodukter
• Dokumentasjon av problemer og hvordan de ble håndtert
• Navn og/eller kode for anvendt anestesimetode
• Navn og/eller kode for utført inngrep/undersøkelse
• Navn på ansvarlig anestesipersonell/ eventuell avløser
• Postoperative forordninger
</t>
        </r>
      </text>
    </comment>
    <comment ref="A150" authorId="0" shapeId="0" xr:uid="{416855E7-0B76-4251-AF48-EB99C018BB02}">
      <text>
        <r>
          <rPr>
            <b/>
            <sz val="12"/>
            <color indexed="81"/>
            <rFont val="Tahoma"/>
            <family val="2"/>
          </rPr>
          <t>7.1 Rapportering av anestesirelaterte problemer og komplikasjoner</t>
        </r>
        <r>
          <rPr>
            <sz val="12"/>
            <color indexed="81"/>
            <rFont val="Tahoma"/>
            <family val="2"/>
          </rPr>
          <t xml:space="preserve">
Alvorlige anestesirelaterte problemer og komplikasjoner skal i tillegg til å dokumenteres i
pasientens hovedjournal, registreres i nasjonal kjernejournal etter virksomhetens
retningslinjer. Pasienten skal ha muntlig og skriftlig informasjon om slike hendelser.
Hendelser som defineres som avvik skal meldes etter virksomhetens rutiner.
Ansvarlig LIS/spesialist i anestesiologi skal sikre at mistenkt allergisk reaksjon utredes
videre.</t>
        </r>
      </text>
    </comment>
    <comment ref="B159" authorId="1" shapeId="0" xr:uid="{C61C74C5-123F-4525-8426-754D30DC898E}">
      <text>
        <r>
          <rPr>
            <b/>
            <sz val="12"/>
            <color indexed="81"/>
            <rFont val="Tahoma"/>
            <family val="2"/>
          </rPr>
          <t>8.0 Overvåkning etter anestesi</t>
        </r>
        <r>
          <rPr>
            <sz val="12"/>
            <color indexed="81"/>
            <rFont val="Tahoma"/>
            <family val="2"/>
          </rPr>
          <t xml:space="preserve">
Der det drives anestesiarbeid skal det være tilfredsstillende forhold for transport og
overvåkning etter anestesi.21 22 Overvåkningen bør foregå i egnede lokaler.
Pasientene skal følges til overvåkningssted av anestesipersonell som er kjent med
anestesiforløpet. Oksygentilskudd, pulsoksymeter og eventuelt annen monitorering under transport skal alltid vurderes. Nødvendig utstyr og medikamenter for å håndtere uforutsette komplikasjoner under transporten skal medbringes eller være lett tilgjengelig. Anestesipersonellet skal ikke forlate pasienten før den som overtar ansvaret har fått rapport og er klar til å overta. Det bør foreligge lokale prosedyrer for innhold i og struktur for rapporten. På overvåkingsstedet skal det foreligge nødvendig utstyr og personell med relevant kompetanse for å overvåke, diagnostisere og behandle problemer knyttet til våkenhetsgrad,
respirasjon, sirkulasjon, smerte og bivirkninger. Anestesipersonell skal kunne tilkalles umiddelbart. Overvåkningen skal dokumenteres gjennom forløpet. Ansvarlig lege og sykepleier skal fremkomme av journal eller i lokale rutiner.
Pasientene skal overvåkes til de er utskrivningsklare.
Overvåkningsenheten skal ha skriftlige, fortrinnsvis standardiserte, retningslinjer for når en pasient kan skrives ut. Dette bør omfatte kriterier for:
• Våkenhet
• Respirasjon
• Sirkulasjon
• Smerte
• Kvalme
• Diurese/urinblærestatus
• Akseptabelt drenstap/blødning
• Status for sensorisk/motorisk utbredelse etter regionalbedøvelse
• Hvilke ordinasjoner som er gjort for videre forløp
Ved utskrivning skal det fremgå hvem som har besluttet denne.</t>
        </r>
      </text>
    </comment>
    <comment ref="A168" authorId="0" shapeId="0" xr:uid="{4AF9375D-1BEC-49C8-9614-4887460030C2}">
      <text>
        <r>
          <rPr>
            <b/>
            <sz val="12"/>
            <color indexed="81"/>
            <rFont val="Tahoma"/>
            <family val="2"/>
          </rPr>
          <t xml:space="preserve">9.1 Utvelgelse av pasienter
</t>
        </r>
        <r>
          <rPr>
            <sz val="12"/>
            <color indexed="81"/>
            <rFont val="Tahoma"/>
            <family val="2"/>
          </rPr>
          <t xml:space="preserve">
Følgende skal vurderes:
• Det kirurgiske inngrepets art og omfang
• Anestesimetode og risiko for ettervirkninger
• Postoperativ smertebehandling
• Pasientens samtykke til hjemsendelse samme dag
• Pasientens egnethet med tanke på fysisk, psykisk og sosial situasjon
• ASA-gruppe 3 og 4 pasienter. Disse skal vurderes av anestesilege før de kan 
aksepteres for anestesi med hjemsendelse samme dag.
• Pasienter med alvorlig søvnapnoe syndrom. Disse skal vurderes individuelt med 
hensyn på mulig hjemsendelse samme dag
• Spedbarns gestasjonsalder. Hvis denne er under 60 uker skal dagkirurgi normalt ikke 
anvendes
• Reisevei til overnattingssted
• Reisevei til nærmeste behandlingskompetanse ved eventuelle komplikasjoner knyttet 
til spesifikke inngrep</t>
        </r>
        <r>
          <rPr>
            <b/>
            <sz val="9"/>
            <color indexed="81"/>
            <rFont val="Tahoma"/>
            <family val="2"/>
          </rPr>
          <t xml:space="preserve">
</t>
        </r>
      </text>
    </comment>
    <comment ref="A177" authorId="0" shapeId="0" xr:uid="{6DC1FD5C-1297-46CA-A018-D51E1A6AF3F7}">
      <text>
        <r>
          <rPr>
            <b/>
            <sz val="12"/>
            <color indexed="81"/>
            <rFont val="Tahoma"/>
            <family val="2"/>
          </rPr>
          <t xml:space="preserve">9.2 Før inngrepet
</t>
        </r>
        <r>
          <rPr>
            <sz val="12"/>
            <color indexed="81"/>
            <rFont val="Tahoma"/>
            <family val="2"/>
          </rPr>
          <t xml:space="preserve">
Pasienten, eventuelt pårørende, skal informeres om følgende muntlig og skriftlig:
• Begrensninger i aktivitet som krever konsentrasjon og aktsomhet
• Absolutt behov for følge av en voksen person etter utskrivelse
• Hovedregel om å ha en voksen person tilstede hos seg frem til dagen etter 
dagkirurgi</t>
        </r>
      </text>
    </comment>
    <comment ref="A186" authorId="0" shapeId="0" xr:uid="{6A2A2C20-08B1-4949-A3F4-7D8ED0FB3890}">
      <text>
        <r>
          <rPr>
            <b/>
            <sz val="12"/>
            <color indexed="81"/>
            <rFont val="Tahoma"/>
            <family val="2"/>
          </rPr>
          <t xml:space="preserve">9.3 Kriterier for hjemsendelse
</t>
        </r>
        <r>
          <rPr>
            <sz val="12"/>
            <color indexed="81"/>
            <rFont val="Tahoma"/>
            <family val="2"/>
          </rPr>
          <t xml:space="preserve">
Pasienten skal i stor grad ha gjenopprettet sin habitualtilstand og ha stabil sirkulasjon og respirasjon. Det skal foreligge tilnærmet normalisering av: 
• Våkenhet
• Orientering
• Motoriske ferdigheter, herunder balanse
I tillegg gjelder følgende:
• Pasienten bør ha latt vannet. I motsatt fall må han/hun informeres om å kontakte 
sykehuset ved eventuelle problemer etter utskriving.
• Pasienten skal ha drukket
• Pasienten bør ikke være kvalm og skal ikke ha oppkast eller ha smerter som krever 
injeksjonsbehandling
• Pasienten skal ikke ha tegn til komplikasjoner
• Som hovedregel skal pasienten ha følge av en voksen person ved hjemreise, og ikke være alene inntil dagen etter operasjonen. Dette kan eventuelt fravikes basert på en individuell  vurdering.
Før utskriving skal det individuelt vurderes om pasienten kan få forsvarlig hjelp innenfor akseptabelt tidsrom ved aktuelle komplikasjoner under hjemreise og på senere oppholdssted.Det skal foreligge en skriftlig plan for smertebehandling der det er behov for dette.
Ved opioidbehandling etter utskrivelse bør det foreligge en plan for varighet, omfang og evt. behov for oppfølging.
Pasienten skal få oppgitt telefonnummer til en døgnbemannet telefon som kan benyttes ved 
spørsmål eller behov for hjelp etter hjemkomst.</t>
        </r>
      </text>
    </comment>
  </commentList>
</comments>
</file>

<file path=xl/sharedStrings.xml><?xml version="1.0" encoding="utf-8"?>
<sst xmlns="http://schemas.openxmlformats.org/spreadsheetml/2006/main" count="156" uniqueCount="155">
  <si>
    <t>Fagområde</t>
  </si>
  <si>
    <t>Krav</t>
  </si>
  <si>
    <t>Beskrivelse/målepunkt/indikator</t>
  </si>
  <si>
    <t>Ansvarlig:</t>
  </si>
  <si>
    <t>Ikke relevant</t>
  </si>
  <si>
    <t xml:space="preserve">2.2 Medisinskfaglig ansvar </t>
  </si>
  <si>
    <t>2.4 Kompetanse</t>
  </si>
  <si>
    <t xml:space="preserve">2.5 Organisering </t>
  </si>
  <si>
    <t>3.0 Kontroll og bruk av medisinsk utstyr</t>
  </si>
  <si>
    <t>4.0 Preoperativ vurdering, tilsyn og informasjon</t>
  </si>
  <si>
    <t xml:space="preserve">6.1 Generelt </t>
  </si>
  <si>
    <t>Måloppnåelse område 4.0 i prosent:</t>
  </si>
  <si>
    <t>Måloppnåelse område  2.5 i prosent:</t>
  </si>
  <si>
    <t>Måloppnåelse område 2.4 i prosent:</t>
  </si>
  <si>
    <t>Måloppnåelse område 2.2  i prosent:</t>
  </si>
  <si>
    <t>Måloppnåelse område 6.1 i prosent:</t>
  </si>
  <si>
    <t>Måloppnåelse område 6.2 i prosent:</t>
  </si>
  <si>
    <t xml:space="preserve">6.5 Obstetrisk anestesi </t>
  </si>
  <si>
    <t>6.6 Anestesiarbeid utenfor sykehus</t>
  </si>
  <si>
    <t>Måloppnåelse område 6.6 i prosent:</t>
  </si>
  <si>
    <t>Måloppnåelse område 6.5 i prosent:</t>
  </si>
  <si>
    <t xml:space="preserve">7.0 Dokumentasjon </t>
  </si>
  <si>
    <t>Måloppnåelse område 7.0 i prosent:</t>
  </si>
  <si>
    <t>8.0 Overvåkning etter anestesi</t>
  </si>
  <si>
    <t>Måloppnåelse område 8.0 i prosent:</t>
  </si>
  <si>
    <t>5.Overvåkning og utstyrsbeh. i forb. med anestesi</t>
  </si>
  <si>
    <t>Status  (markeres med X )</t>
  </si>
  <si>
    <t>Evt. tidsfrist:</t>
  </si>
  <si>
    <t>Utfyllt av:</t>
  </si>
  <si>
    <t>Dato:</t>
  </si>
  <si>
    <t>Enhet:</t>
  </si>
  <si>
    <t>Detaljrapport:</t>
  </si>
  <si>
    <t>6.2 Anestesi til barn</t>
  </si>
  <si>
    <t>Utfylt av:</t>
  </si>
  <si>
    <t>Innfridd / alltid</t>
  </si>
  <si>
    <t>Delvis innfridd / av og til</t>
  </si>
  <si>
    <t>Ikke innfridd / aldri</t>
  </si>
  <si>
    <t>Kommentar eller tiltak</t>
  </si>
  <si>
    <t>1 Innledning</t>
  </si>
  <si>
    <t>6.3 Anestesi utenfor operasjonsavdelinger</t>
  </si>
  <si>
    <t>6.4 Sedasjon</t>
  </si>
  <si>
    <t>7.1 Rapportering anestesirelaterte komplikasjoner</t>
  </si>
  <si>
    <t>9.2 Dagkirurgi: Før inngrepet</t>
  </si>
  <si>
    <t>9.3 Dagkirurgi: Kriterier for hjemsendelse</t>
  </si>
  <si>
    <t>6.7 Anesteiarb. i intrahospital akuttmed. og på intensivavd.</t>
  </si>
  <si>
    <t>9.1 Dagkirurgi: Utvelgelse av pasienter</t>
  </si>
  <si>
    <t>Norsk Standard for Anestesi 2024</t>
  </si>
  <si>
    <t>Måloppnåelse område 1  i prosent:</t>
  </si>
  <si>
    <t>Måloppnåelse område 3.0 i prosent:</t>
  </si>
  <si>
    <t>Måloppnåelse område 5.0 i prosent:</t>
  </si>
  <si>
    <t>Måloppnåelse område 6.0 i prosent:</t>
  </si>
  <si>
    <t>Måloppnåelse område 6.3 i prosent:</t>
  </si>
  <si>
    <t>Måloppnåelse område 6.4 i prosent:</t>
  </si>
  <si>
    <t>Måloppnåelse område 6.7 i prosent:</t>
  </si>
  <si>
    <t>Måloppnåelse område 7.1 i prosent:</t>
  </si>
  <si>
    <t>Måloppnåelse område 9.1 i prosent:</t>
  </si>
  <si>
    <t>Måloppnåelse område 9.2 i prosent:</t>
  </si>
  <si>
    <t>Måloppnåelse område 9.3 i prosent:</t>
  </si>
  <si>
    <t>Total måloppnåelse i Norsk Standard for Anestsi 2024:</t>
  </si>
  <si>
    <t>Dokument-kontroll</t>
  </si>
  <si>
    <t>Oppfølging av Norsk Standard for anestesi 2024</t>
  </si>
  <si>
    <t>6. Gjennomføring av anestesiarbeid (miljøhensyn)</t>
  </si>
  <si>
    <t xml:space="preserve">Referanse: </t>
  </si>
  <si>
    <t>https://www.legeforeningen.no/foreningsledd/fagmed/norsk-anestesiologisk-forening/dokumenter/standard-for-anestesi-i-norge/</t>
  </si>
  <si>
    <t>2.  Medisinsk utstyr er forskriftsmessig registrert.</t>
  </si>
  <si>
    <t>3. Det finnes norsk bruksanvisning og system for opplæring og utsjekk av brukere.</t>
  </si>
  <si>
    <t>2. Anestesiarbeid utenfor operasjonsavdeling tilpasses med hensyn til anestesipersonellets kompetanse, erfaring, tilgjengelig utstyr, samt muligheten for å tilkalle hjelp.</t>
  </si>
  <si>
    <t>1. Avvik fra NSA begrunnes og dokumenteres.</t>
  </si>
  <si>
    <t>2. Det er utarbeidet lokale risiko- og sårbarhetsanalyser.</t>
  </si>
  <si>
    <t>3. Lovmessige krav om vedtak ved bruk av tvang følges.</t>
  </si>
  <si>
    <t>4. Det er utarbeidet egne rutiner for bruk av tvang.</t>
  </si>
  <si>
    <t>1. Spesialist i anestesiologi er medisinsfaglig ansvarlig.</t>
  </si>
  <si>
    <t>2. Ved alt anestesiarbeid er det klart hvilken spesialist i anestesiologi som har medisinskfaglige ansvaret.</t>
  </si>
  <si>
    <t>1. Helsepersonellet har kompetanse i tråd med NSA.</t>
  </si>
  <si>
    <t>2. Det foreligger et kvalitetssystem for opplæring/spesialisering.</t>
  </si>
  <si>
    <t>3. Opplæring og ferdigheter dokumenteres på individnivå.</t>
  </si>
  <si>
    <t>4. Det tilrettelegges for vedlikehold av anestesikompetanse.</t>
  </si>
  <si>
    <t>5. Anestesikompetanse er sentralt i virksomhetens beredskapsplaner.</t>
  </si>
  <si>
    <t>1. Det er spesialist i anestesiologi i tilstedevakt.</t>
  </si>
  <si>
    <t>2. Det er utarbeidet retningslinjer basert på lokale risiko og sårbarhetsanalyser som beskriver når spesialist i anestesiologi skal være til stede.</t>
  </si>
  <si>
    <t>3.  Anestesisykepleier eller LIS/spesialist i anestesiologi har tilstedevakt.</t>
  </si>
  <si>
    <t>4. LIS/spesialist i anestesiologi kan være til stede innen 10 minutter.</t>
  </si>
  <si>
    <t>5. Spesialist i anestesiologi i bakvakt kan komme til innen 30 minutter ved behov.</t>
  </si>
  <si>
    <t>6. Hvis enheten har obstetrisk virksomhet med gravide som har risikofaktorer, er enheten organisert slik at barn kan forløses operativt innen 15 minutter.</t>
  </si>
  <si>
    <t>1. Det er forligger rutiner for kontroll, bruk og vedlikehold av medisinsk utstyr.</t>
  </si>
  <si>
    <t>4. Anestesiapparat og ventilator med pasientsystem kontrolleres alltid før bruk.</t>
  </si>
  <si>
    <t>5.  Bruker signerer for at kontroll er utført/godkjent.</t>
  </si>
  <si>
    <t>6. Anestesipersonell er involvert i anbudsprosesser.</t>
  </si>
  <si>
    <t>1. Før innledning av anestesi klareres pasienten og anestesimetoden godkjennes av LIS/spesialist i anestesiologi.</t>
  </si>
  <si>
    <t>2. Preoperativt tilsyn og vurdering utføres ihht NSA.</t>
  </si>
  <si>
    <t>3. Skrøpelighet (eng. frailty) vurderes for pasienter ≥ 65 år.</t>
  </si>
  <si>
    <t>4. Informasjon om og valg av premedikasjon, anestesimetode og planlagt postoperativ behandling skjer i samråd med pasienten der det er mulig.</t>
  </si>
  <si>
    <t>5. Pasienten informeres om relevante risikofaktorer.</t>
  </si>
  <si>
    <t>6. Informasjonen tilpasses situasjonen og pasientens tilstand.</t>
  </si>
  <si>
    <t>1. Overvåkning og utstyr samsvarer med NSA.</t>
  </si>
  <si>
    <t>2. Ved ikke-våken sedasjon benyttes kapnografi.</t>
  </si>
  <si>
    <t>3. Ved sentral/perifer regional anestesi inkluderes også EKG og BT.</t>
  </si>
  <si>
    <t>4. Nevromuskulær overvåkning benyttes ved bruk av ikke-depolariserende muskelrelaksantia.</t>
  </si>
  <si>
    <t>5. Temperaturmåling vurderes hos alle pasienter, og tiltak iverksettes ved fare for temperaturavvik.</t>
  </si>
  <si>
    <t>7. Det tilrettelegges for trening i håndtering av vanskelig luftvei.</t>
  </si>
  <si>
    <t>1. Enheten tar miljømessige hensyn ved å ha miljømessig oppmerksomhet på anskaffelser og opplæring, bevisstgjøring og praksis.</t>
  </si>
  <si>
    <t>2. Enheten gjør forsøk på å identifisere områder hvor man kan redusere forbruk av engangsutstyr, anestesigasser, utslipp, og ulike kjemikalier.</t>
  </si>
  <si>
    <t>1. Anestesipersonell er kontinuerlig hos pasienten. Ytterligere assistanse er lett tilgjengelig og kan komme raskt til unnsetning ved behov.</t>
  </si>
  <si>
    <t>2. Minimum to personer med anestesikompetanse er til stede ved innledning.</t>
  </si>
  <si>
    <t>3. En ekstra anestesikompetent person (nr.2 ) er til stede eller lett tilgjengelig ved avslutning.</t>
  </si>
  <si>
    <t>4. Ved identifisert økt komplikasjonsrisiko står behandlingsteamets kompetanse og ferdigheter i forhold til dette.</t>
  </si>
  <si>
    <t>5. Ved anestesi til risikopasienter begrenses LIS/spesialist i anestesiologi sitt ansvar til én pasient.</t>
  </si>
  <si>
    <t>6. WHOs ‘Sjekkliste for trygg kirurgi’ (eller tilsvarende) brukes ved alle kirurgiske inngrep.</t>
  </si>
  <si>
    <t>7. Det foreligger retningslinjer for fastetid.</t>
  </si>
  <si>
    <t>8. Intravenøs tilgang etableres ved all generell og regional anestesi, og ved store doser lokalanestetika (kan fravikes etter vurdering av spesialist i anestesiologi).</t>
  </si>
  <si>
    <t>9. Korrekt legemiddel og innstilling av infusjonspumper kontrolleres av to personer før oppstart.</t>
  </si>
  <si>
    <t>1. Det foreligger skriftlige retningslinjer med fokus på å unngå bruk av tvang, unngå smertefulle prosedyrer og sikre adekvat behandling av postoperative smerter.</t>
  </si>
  <si>
    <t>2. Anestesiutstyr tilpasset barns alder og størrelse er tilgjengelig.</t>
  </si>
  <si>
    <t>3. Mottaksområder, sengeposter og oppvåkningsområder er skjermet og tilpasset barn.</t>
  </si>
  <si>
    <t>4. Barn &lt;1 år, ASA≥3 eller stor / kompleks kirurgi anesteseres av spesialist i anestesiologi og anestesisykepleier som har videreutdanning innen eller lang erfaring med anestesi til barn, og som har regelmessig praksis innenfor denne gruppen.</t>
  </si>
  <si>
    <t>5. Barn som gjennomgår anestesi for kirurgi som krever innleggelse blir innlagt på egen barneavdeling/barnekirurgisk avdeling ved samme sykehus.</t>
  </si>
  <si>
    <t>6. Barn ≥1 år og &lt;3 år i ASA-klasse 1-2, samt barn ASA ≥ 3 uten organsvikt anesteseres ved mindre kirurgi av spesialist i anestesiologi og anestesisykepleier som har regelmessig praksis innenfor anestesi til barn.</t>
  </si>
  <si>
    <t>7. Det er utnevnt en faglige ansvarsperson for barneanestesi ved enheten.</t>
  </si>
  <si>
    <t>8. Anestesipersonell som arbeider med barneanestesi får mulighet til regelmessig faglig oppdatering.</t>
  </si>
  <si>
    <t>9. Hvis enheten har akuttberedskap men ikke elektiv barneanestesi tilstrebes overføring til sykehus med barneavdeling og anestesiologisk barnekompetanse så raskt som mulig.</t>
  </si>
  <si>
    <t>1. NSA benyttes ved anestesiarbeid.</t>
  </si>
  <si>
    <t>2. LIS/spesialist i anestesiologi er lett tilgjengelig ved ikke-våken sedasjon.</t>
  </si>
  <si>
    <t>1. Ikke-våken sedasjon utføres av anestesipersonell.</t>
  </si>
  <si>
    <t>3. Utstyr for behandling av komplikasjoner er lett tilgjengelig.</t>
  </si>
  <si>
    <t>1. Spesialist i anestesiologi har det faglige ansvaret for det obstetriske anestesiarbeidet.</t>
  </si>
  <si>
    <t>2. Det foreligger skriftlige rutiner for håndtering av svangerskapskomplikasjoner, akutt og elektivt keisersnitt, smertelindring under fødsel samt fødselskomplikasjoner.</t>
  </si>
  <si>
    <t>1. De foreligger prosedyreverk som beskriver anestesiarbeid i akuttmedisinske situasjoner utenfor sykehus.</t>
  </si>
  <si>
    <t>2. Teamet er opplært og trent i bruk av medisinsk utstyr, praktisk gjennomføring av anestesi og håndtering av eventuelle komplikasjoner.</t>
  </si>
  <si>
    <t>3. Anestesipersonell med hovedvirke utenfor sykehus er i jevnlig praksis i en intrahospital anestesienhet.</t>
  </si>
  <si>
    <t>1. NSA følges ved mottak av akutt, kritisk syke pasienter i sykehus, og ved håndtering av akutt, kritisk sykdom hos inneliggende pasienter hvor anestesipersonell er involvert.</t>
  </si>
  <si>
    <t>1. Enhver anestesi dokumenteres i anestesijournal.</t>
  </si>
  <si>
    <t>2. Anestesiteamet tar et felles ansvar for dokumentasjon.</t>
  </si>
  <si>
    <t>3. Anestesijournalen inneholder punkter definert i NSA.</t>
  </si>
  <si>
    <t>1. Alvorlige anestesirelaterte problemer og komplikasjoner registreres i nasjonal kjernejournal.</t>
  </si>
  <si>
    <t>2. Pasienten får muntlig og skriftlig informasjon om slike hendelser.</t>
  </si>
  <si>
    <t>3. Ansvarlig LIS/spesialist i anestesiologi sikrer at mistenkt anestesirelatert allergisk reaksjon utredes videre.</t>
  </si>
  <si>
    <t>1. Overvåkning etter anestesi foregår i egnede lokaler med tilfredsstillende forhold.</t>
  </si>
  <si>
    <t>2. Pasientene følges til overvåkningssted av anestesipersonell som er kjent med anestesiforløpet- med relevant utstyr, medikamenter og monitorering.</t>
  </si>
  <si>
    <t>3. Utstyr og kompetanse på overvåkningsstedet samsvarer med NSA og anestesipersonell kan tilkalles umiddelbart.</t>
  </si>
  <si>
    <t>4. Det foreligger lokale prosedyrer for innhold og struktur av overleveringsrapport.</t>
  </si>
  <si>
    <t>5. Overvåkningen dokumenteres, og ansvarlig lege og sykepleier fremkommer.</t>
  </si>
  <si>
    <t>6. Det foreligger skriftlige retningslinjer for når en pasient kan skrives ut, som inkluderer områder beskrevet i NSA.</t>
  </si>
  <si>
    <t>1. Punkter beskrevet i NSA for vurdering av dagkirurgiske pasienter inngår i vurderingen av disse pasientene ved enheten.</t>
  </si>
  <si>
    <t>2. Pasienter med ASA-klassifikasjon 3 og 4  vurderes av anestesilege.</t>
  </si>
  <si>
    <t>3. Pasienter med alvorlig søvnapne vurderes individuelt.</t>
  </si>
  <si>
    <t>4. Barn med gestasjonsalder under 60 uker vurderes individuelt.</t>
  </si>
  <si>
    <t>1. Pasient/pårørende informeres ihht NSA.</t>
  </si>
  <si>
    <t>1. Punkter beskrevet i NSA vurderes før hjemsendelse av pasient samme dag.</t>
  </si>
  <si>
    <t>2.Pasienter med smerter som krever injeksjonsbehandling blir på sykehuset og sendes ikke hjem samme dag.</t>
  </si>
  <si>
    <t>3. Pasientene følges av en ansvarlig voksen person ved hjemreise og det første døgnet etter operasjonen. Eventuelle avvik må vurderes individuelt.</t>
  </si>
  <si>
    <t>4. Det vurderes individuelt om pasienten kan få forsvarlig hjelp innenfor akseptabelt tidsrom ved aktuelle komplikasjoner under hjemreise og på senere oppholdssted.</t>
  </si>
  <si>
    <t>5. Det foreligger skriftlig plan for smertebehandling.</t>
  </si>
  <si>
    <t>7. Pasienten får telefonnummer til en døgnbemannet telefon.</t>
  </si>
  <si>
    <t>6. Det foreligger plan for opioidbehandling.</t>
  </si>
  <si>
    <t>6. Algoritme og utstyr for håndtering av vanskelig luftvei (inklusiv videolaryngoskop) er lett tilgjengelig.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</si>
</sst>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23" x14ac:knownFonts="1">
    <font>
      <sz val="11"/>
      <color theme="1"/>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b/>
      <u/>
      <sz val="14"/>
      <color theme="10"/>
      <name val="Calibri"/>
      <family val="2"/>
      <scheme val="minor"/>
    </font>
    <font>
      <b/>
      <sz val="22"/>
      <color theme="1"/>
      <name val="Calibri"/>
      <family val="2"/>
      <scheme val="minor"/>
    </font>
    <font>
      <sz val="9"/>
      <color indexed="81"/>
      <name val="Tahoma"/>
      <family val="2"/>
    </font>
    <font>
      <b/>
      <sz val="16"/>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indexed="81"/>
      <name val="Tahoma"/>
      <family val="2"/>
    </font>
    <font>
      <sz val="8"/>
      <color theme="1"/>
      <name val="Calibri"/>
      <family val="2"/>
      <scheme val="minor"/>
    </font>
    <font>
      <b/>
      <sz val="24"/>
      <color theme="1"/>
      <name val="Calibri"/>
      <family val="2"/>
      <scheme val="minor"/>
    </font>
    <font>
      <b/>
      <sz val="12"/>
      <color indexed="81"/>
      <name val="Tahoma"/>
      <family val="2"/>
    </font>
    <font>
      <b/>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2" fillId="3" borderId="6" xfId="1" applyFill="1" applyBorder="1" applyAlignment="1">
      <alignment horizontal="center" vertical="center" wrapText="1"/>
    </xf>
    <xf numFmtId="0" fontId="2" fillId="3" borderId="7" xfId="1" applyFill="1" applyBorder="1" applyAlignment="1">
      <alignment horizontal="center" vertical="center" wrapText="1"/>
    </xf>
    <xf numFmtId="164" fontId="6" fillId="3" borderId="1" xfId="0" applyNumberFormat="1" applyFont="1" applyFill="1" applyBorder="1" applyAlignment="1">
      <alignment horizontal="center"/>
    </xf>
    <xf numFmtId="0" fontId="1" fillId="0" borderId="0" xfId="0" applyFont="1"/>
    <xf numFmtId="0" fontId="0" fillId="4" borderId="0" xfId="0" applyFill="1"/>
    <xf numFmtId="0" fontId="5" fillId="0" borderId="0" xfId="0" applyFont="1"/>
    <xf numFmtId="0" fontId="12" fillId="3" borderId="1" xfId="0" applyFont="1" applyFill="1" applyBorder="1" applyAlignment="1">
      <alignment horizontal="center" vertical="top"/>
    </xf>
    <xf numFmtId="0" fontId="13" fillId="3" borderId="1" xfId="0" applyFont="1" applyFill="1" applyBorder="1" applyAlignment="1">
      <alignment wrapText="1"/>
    </xf>
    <xf numFmtId="0" fontId="14" fillId="0" borderId="0" xfId="0" applyFont="1"/>
    <xf numFmtId="0" fontId="15" fillId="0" borderId="0" xfId="0" applyFont="1" applyAlignment="1">
      <alignment horizontal="center"/>
    </xf>
    <xf numFmtId="0" fontId="17" fillId="0" borderId="0" xfId="0" applyFont="1"/>
    <xf numFmtId="0" fontId="5" fillId="4" borderId="1" xfId="0" applyFont="1" applyFill="1" applyBorder="1" applyAlignment="1" applyProtection="1">
      <alignment horizontal="center" vertical="top"/>
      <protection locked="0"/>
    </xf>
    <xf numFmtId="0" fontId="11" fillId="3" borderId="0" xfId="0" applyFont="1" applyFill="1"/>
    <xf numFmtId="0" fontId="7" fillId="3" borderId="5" xfId="1" applyFont="1" applyFill="1" applyBorder="1" applyAlignment="1">
      <alignment horizontal="left" vertical="center"/>
    </xf>
    <xf numFmtId="0" fontId="17" fillId="3" borderId="2" xfId="0" applyFont="1" applyFill="1" applyBorder="1"/>
    <xf numFmtId="0" fontId="17" fillId="3" borderId="1" xfId="0" applyFont="1" applyFill="1" applyBorder="1" applyAlignment="1">
      <alignment horizontal="left"/>
    </xf>
    <xf numFmtId="0" fontId="7" fillId="3" borderId="4" xfId="1" applyFont="1" applyFill="1" applyBorder="1" applyAlignment="1">
      <alignment horizontal="left" vertical="center" wrapText="1"/>
    </xf>
    <xf numFmtId="0" fontId="17" fillId="3" borderId="1" xfId="0" applyFont="1" applyFill="1" applyBorder="1"/>
    <xf numFmtId="0" fontId="17" fillId="3" borderId="0" xfId="0" applyFont="1" applyFill="1"/>
    <xf numFmtId="0" fontId="0" fillId="4" borderId="1" xfId="0" applyFill="1" applyBorder="1" applyAlignment="1" applyProtection="1">
      <alignment wrapText="1"/>
      <protection locked="0"/>
    </xf>
    <xf numFmtId="0" fontId="0" fillId="4" borderId="1" xfId="0" applyFill="1" applyBorder="1" applyAlignment="1" applyProtection="1">
      <alignment horizontal="center" vertical="top"/>
      <protection locked="0"/>
    </xf>
    <xf numFmtId="17" fontId="0" fillId="4" borderId="1" xfId="0" applyNumberFormat="1" applyFill="1" applyBorder="1" applyAlignment="1" applyProtection="1">
      <alignment horizontal="center" vertical="top"/>
      <protection locked="0"/>
    </xf>
    <xf numFmtId="0" fontId="3" fillId="2" borderId="6" xfId="0" applyFont="1" applyFill="1" applyBorder="1"/>
    <xf numFmtId="0" fontId="3" fillId="2" borderId="8" xfId="0" applyFont="1" applyFill="1" applyBorder="1"/>
    <xf numFmtId="0" fontId="3" fillId="2" borderId="7" xfId="0" applyFont="1" applyFill="1" applyBorder="1" applyAlignment="1">
      <alignment horizontal="center"/>
    </xf>
    <xf numFmtId="0" fontId="3" fillId="2" borderId="7" xfId="0" applyFont="1" applyFill="1" applyBorder="1" applyAlignment="1">
      <alignment horizontal="center" wrapText="1"/>
    </xf>
    <xf numFmtId="0" fontId="17" fillId="3" borderId="1" xfId="0" applyFont="1" applyFill="1" applyBorder="1" applyAlignment="1">
      <alignment horizontal="right"/>
    </xf>
    <xf numFmtId="0" fontId="3" fillId="4" borderId="1" xfId="0" applyFont="1" applyFill="1" applyBorder="1" applyAlignment="1" applyProtection="1">
      <alignment vertical="center"/>
      <protection locked="0"/>
    </xf>
    <xf numFmtId="0" fontId="8" fillId="2" borderId="1" xfId="0" applyFont="1" applyFill="1" applyBorder="1" applyAlignment="1">
      <alignment vertical="center"/>
    </xf>
    <xf numFmtId="0" fontId="0" fillId="2" borderId="11" xfId="0" applyFill="1" applyBorder="1"/>
    <xf numFmtId="0" fontId="1" fillId="2" borderId="11" xfId="0" applyFont="1" applyFill="1" applyBorder="1"/>
    <xf numFmtId="0" fontId="0" fillId="2" borderId="2" xfId="0" applyFill="1" applyBorder="1"/>
    <xf numFmtId="0" fontId="3" fillId="2" borderId="1" xfId="0" applyFont="1" applyFill="1" applyBorder="1" applyAlignment="1">
      <alignment horizontal="right" vertical="center"/>
    </xf>
    <xf numFmtId="0" fontId="3" fillId="4" borderId="10" xfId="0" applyFont="1" applyFill="1" applyBorder="1" applyAlignment="1" applyProtection="1">
      <alignment vertical="center"/>
      <protection locked="0"/>
    </xf>
    <xf numFmtId="165" fontId="3" fillId="4" borderId="1" xfId="0" applyNumberFormat="1" applyFont="1" applyFill="1" applyBorder="1" applyAlignment="1" applyProtection="1">
      <alignment horizontal="center" vertical="center"/>
      <protection locked="0"/>
    </xf>
    <xf numFmtId="0" fontId="2" fillId="3" borderId="3" xfId="1" applyFill="1" applyBorder="1" applyAlignment="1">
      <alignment horizontal="center" vertical="center" wrapText="1"/>
    </xf>
    <xf numFmtId="0" fontId="2" fillId="3" borderId="5" xfId="1" applyFill="1" applyBorder="1" applyAlignment="1">
      <alignment horizontal="center" vertical="center" wrapText="1"/>
    </xf>
    <xf numFmtId="0" fontId="17" fillId="3" borderId="1" xfId="0" applyFont="1" applyFill="1" applyBorder="1" applyAlignment="1">
      <alignment horizontal="left" wrapText="1"/>
    </xf>
    <xf numFmtId="0" fontId="17" fillId="3" borderId="1" xfId="0" applyFont="1" applyFill="1" applyBorder="1" applyAlignment="1">
      <alignment wrapText="1"/>
    </xf>
    <xf numFmtId="0" fontId="5" fillId="3" borderId="1" xfId="0" applyFont="1" applyFill="1" applyBorder="1" applyAlignment="1" applyProtection="1">
      <alignment horizontal="center" vertical="top"/>
    </xf>
    <xf numFmtId="0" fontId="0" fillId="3" borderId="1" xfId="0" applyFill="1" applyBorder="1" applyAlignment="1" applyProtection="1">
      <alignment wrapText="1"/>
    </xf>
    <xf numFmtId="0" fontId="0" fillId="3" borderId="1" xfId="0" applyFill="1" applyBorder="1" applyAlignment="1" applyProtection="1">
      <alignment horizontal="center" vertical="top"/>
    </xf>
    <xf numFmtId="0" fontId="20" fillId="0" borderId="0" xfId="0" applyFont="1" applyProtection="1"/>
    <xf numFmtId="0" fontId="0" fillId="0" borderId="0" xfId="0" applyProtection="1"/>
    <xf numFmtId="0" fontId="19" fillId="0" borderId="0" xfId="0" applyFont="1" applyAlignment="1" applyProtection="1">
      <alignment wrapText="1"/>
    </xf>
    <xf numFmtId="0" fontId="3" fillId="0" borderId="0" xfId="0" applyFont="1" applyProtection="1"/>
    <xf numFmtId="0" fontId="6" fillId="0" borderId="0" xfId="0" applyFont="1" applyProtection="1"/>
    <xf numFmtId="0" fontId="6" fillId="0" borderId="0" xfId="0" applyFont="1" applyAlignment="1" applyProtection="1">
      <alignment horizontal="left"/>
    </xf>
    <xf numFmtId="14" fontId="6" fillId="0" borderId="0" xfId="0" applyNumberFormat="1" applyFont="1" applyAlignment="1" applyProtection="1">
      <alignment horizontal="left"/>
    </xf>
    <xf numFmtId="0" fontId="4" fillId="0" borderId="0" xfId="0" applyFont="1" applyProtection="1"/>
    <xf numFmtId="0" fontId="8" fillId="0" borderId="0" xfId="0" applyFont="1" applyProtection="1"/>
    <xf numFmtId="0" fontId="10" fillId="0" borderId="0" xfId="0" applyFont="1" applyProtection="1"/>
    <xf numFmtId="0" fontId="16" fillId="0" borderId="10" xfId="0" applyFont="1" applyBorder="1" applyProtection="1"/>
    <xf numFmtId="0" fontId="16" fillId="0" borderId="2" xfId="0" applyFont="1" applyBorder="1" applyProtection="1"/>
    <xf numFmtId="0" fontId="17" fillId="0" borderId="1" xfId="0" applyFont="1" applyBorder="1" applyAlignment="1" applyProtection="1">
      <alignment horizontal="center" wrapText="1"/>
    </xf>
    <xf numFmtId="164" fontId="16" fillId="0" borderId="1" xfId="0" applyNumberFormat="1" applyFont="1" applyBorder="1" applyAlignment="1" applyProtection="1">
      <alignment horizontal="center"/>
    </xf>
    <xf numFmtId="0" fontId="12" fillId="0" borderId="10" xfId="0" applyFont="1" applyBorder="1" applyProtection="1"/>
    <xf numFmtId="0" fontId="16" fillId="0" borderId="0" xfId="0" applyFont="1" applyProtection="1"/>
    <xf numFmtId="0" fontId="10" fillId="5" borderId="1" xfId="0" applyFont="1" applyFill="1" applyBorder="1" applyAlignment="1">
      <alignment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3" borderId="1" xfId="0" applyFont="1" applyFill="1" applyBorder="1" applyAlignment="1">
      <alignment horizontal="right"/>
    </xf>
    <xf numFmtId="164" fontId="10" fillId="3" borderId="1" xfId="0" applyNumberFormat="1" applyFont="1" applyFill="1" applyBorder="1" applyAlignment="1">
      <alignment horizontal="center"/>
    </xf>
    <xf numFmtId="0" fontId="1" fillId="0" borderId="0" xfId="0" applyFont="1" applyProtection="1"/>
    <xf numFmtId="0" fontId="2" fillId="0" borderId="0" xfId="1" applyAlignment="1" applyProtection="1">
      <alignment horizontal="left"/>
      <protection locked="0"/>
    </xf>
    <xf numFmtId="0" fontId="11" fillId="3" borderId="12" xfId="0" applyFont="1" applyFill="1" applyBorder="1" applyAlignment="1">
      <alignment horizontal="left" wrapText="1"/>
    </xf>
    <xf numFmtId="0" fontId="11" fillId="3" borderId="4" xfId="0" applyFont="1" applyFill="1" applyBorder="1" applyAlignment="1">
      <alignment horizontal="left" wrapText="1"/>
    </xf>
    <xf numFmtId="0" fontId="2" fillId="3" borderId="3" xfId="1" applyFill="1" applyBorder="1" applyAlignment="1">
      <alignment horizontal="center" vertical="center" wrapText="1"/>
    </xf>
    <xf numFmtId="0" fontId="2" fillId="3" borderId="5" xfId="1" applyFill="1" applyBorder="1" applyAlignment="1">
      <alignment horizontal="center" vertical="center" wrapText="1"/>
    </xf>
    <xf numFmtId="0" fontId="3" fillId="2" borderId="8" xfId="0" applyFont="1" applyFill="1" applyBorder="1" applyAlignment="1">
      <alignment horizontal="center"/>
    </xf>
    <xf numFmtId="0" fontId="10" fillId="5" borderId="1" xfId="0" applyFont="1" applyFill="1" applyBorder="1" applyAlignment="1">
      <alignment horizontal="left" vertical="center"/>
    </xf>
    <xf numFmtId="0" fontId="3" fillId="2" borderId="6" xfId="0" applyFont="1" applyFill="1" applyBorder="1" applyAlignment="1">
      <alignment horizontal="center"/>
    </xf>
    <xf numFmtId="0" fontId="3" fillId="2" borderId="9" xfId="0" applyFont="1" applyFill="1" applyBorder="1" applyAlignment="1">
      <alignment horizontal="center"/>
    </xf>
    <xf numFmtId="0" fontId="3" fillId="2" borderId="7" xfId="0" applyFont="1" applyFill="1" applyBorder="1" applyAlignment="1">
      <alignment horizontal="center"/>
    </xf>
    <xf numFmtId="0" fontId="12" fillId="0" borderId="10" xfId="0" applyFont="1" applyBorder="1" applyAlignment="1" applyProtection="1">
      <alignment horizontal="left"/>
    </xf>
    <xf numFmtId="0" fontId="12" fillId="0" borderId="2" xfId="0" applyFont="1" applyBorder="1" applyAlignment="1" applyProtection="1">
      <alignment horizontal="left"/>
    </xf>
  </cellXfs>
  <cellStyles count="2">
    <cellStyle name="Hyperkobling" xfId="1" builtinId="8"/>
    <cellStyle name="Normal" xfId="0" builtinId="0"/>
  </cellStyles>
  <dxfs count="91">
    <dxf>
      <fill>
        <patternFill>
          <bgColor rgb="FF92D050"/>
        </patternFill>
      </fill>
    </dxf>
    <dxf>
      <fill>
        <patternFill>
          <bgColor rgb="FFFFC000"/>
        </patternFill>
      </fill>
    </dxf>
    <dxf>
      <font>
        <color theme="0"/>
      </font>
      <fill>
        <patternFill>
          <bgColor rgb="FFFF0000"/>
        </patternFill>
      </fill>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6350">
              <a:solidFill>
                <a:sysClr val="windowText" lastClr="000000"/>
              </a:solidFill>
            </a:ln>
          </c:spPr>
          <c:dPt>
            <c:idx val="0"/>
            <c:bubble3D val="0"/>
            <c:explosion val="3"/>
            <c:spPr>
              <a:solidFill>
                <a:srgbClr val="00B050"/>
              </a:solidFill>
              <a:ln w="6350">
                <a:noFill/>
              </a:ln>
              <a:effectLst/>
            </c:spPr>
            <c:extLst>
              <c:ext xmlns:c16="http://schemas.microsoft.com/office/drawing/2014/chart" uri="{C3380CC4-5D6E-409C-BE32-E72D297353CC}">
                <c16:uniqueId val="{00000001-24BD-49EE-9EEE-423C8FF69E1D}"/>
              </c:ext>
            </c:extLst>
          </c:dPt>
          <c:dPt>
            <c:idx val="1"/>
            <c:bubble3D val="0"/>
            <c:spPr>
              <a:solidFill>
                <a:srgbClr val="FFC000"/>
              </a:solidFill>
              <a:ln w="6350">
                <a:noFill/>
              </a:ln>
              <a:effectLst/>
            </c:spPr>
            <c:extLst>
              <c:ext xmlns:c16="http://schemas.microsoft.com/office/drawing/2014/chart" uri="{C3380CC4-5D6E-409C-BE32-E72D297353CC}">
                <c16:uniqueId val="{00000002-24BD-49EE-9EEE-423C8FF69E1D}"/>
              </c:ext>
            </c:extLst>
          </c:dPt>
          <c:dPt>
            <c:idx val="2"/>
            <c:bubble3D val="0"/>
            <c:spPr>
              <a:solidFill>
                <a:srgbClr val="FF0000"/>
              </a:solidFill>
              <a:ln w="6350">
                <a:noFill/>
              </a:ln>
              <a:effectLst/>
            </c:spPr>
            <c:extLst>
              <c:ext xmlns:c16="http://schemas.microsoft.com/office/drawing/2014/chart" uri="{C3380CC4-5D6E-409C-BE32-E72D297353CC}">
                <c16:uniqueId val="{00000003-24BD-49EE-9EEE-423C8FF69E1D}"/>
              </c:ext>
            </c:extLst>
          </c:dPt>
          <c:cat>
            <c:strRef>
              <c:f>Registreringsfane!$D$3:$F$3</c:f>
              <c:strCache>
                <c:ptCount val="3"/>
                <c:pt idx="0">
                  <c:v>Innfridd / alltid</c:v>
                </c:pt>
                <c:pt idx="1">
                  <c:v>Delvis innfridd / av og til</c:v>
                </c:pt>
                <c:pt idx="2">
                  <c:v>Ikke innfridd / aldri</c:v>
                </c:pt>
              </c:strCache>
            </c:strRef>
          </c:cat>
          <c:val>
            <c:numRef>
              <c:f>Registreringsfane!$D$21:$F$21</c:f>
              <c:numCache>
                <c:formatCode>0.0</c:formatCode>
                <c:ptCount val="3"/>
                <c:pt idx="0">
                  <c:v>0</c:v>
                </c:pt>
                <c:pt idx="1">
                  <c:v>0</c:v>
                </c:pt>
                <c:pt idx="2">
                  <c:v>0</c:v>
                </c:pt>
              </c:numCache>
            </c:numRef>
          </c:val>
          <c:extLst>
            <c:ext xmlns:c16="http://schemas.microsoft.com/office/drawing/2014/chart" uri="{C3380CC4-5D6E-409C-BE32-E72D297353CC}">
              <c16:uniqueId val="{00000000-24BD-49EE-9EEE-423C8FF69E1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19050">
              <a:solidFill>
                <a:schemeClr val="bg1"/>
              </a:solidFill>
            </a:ln>
          </c:spPr>
          <c:dPt>
            <c:idx val="0"/>
            <c:bubble3D val="0"/>
            <c:spPr>
              <a:solidFill>
                <a:srgbClr val="00B050"/>
              </a:solidFill>
              <a:ln w="19050">
                <a:solidFill>
                  <a:schemeClr val="lt1"/>
                </a:solidFill>
              </a:ln>
              <a:effectLst/>
            </c:spPr>
            <c:extLst>
              <c:ext xmlns:c16="http://schemas.microsoft.com/office/drawing/2014/chart" uri="{C3380CC4-5D6E-409C-BE32-E72D297353CC}">
                <c16:uniqueId val="{0000000B-C8D2-4859-BEB9-9C6703497D9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D-C8D2-4859-BEB9-9C6703497D9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F-C8D2-4859-BEB9-9C6703497D96}"/>
              </c:ext>
            </c:extLst>
          </c:dPt>
          <c:cat>
            <c:strRef>
              <c:f>Registreringsfane!$D$3:$F$3</c:f>
              <c:strCache>
                <c:ptCount val="3"/>
                <c:pt idx="0">
                  <c:v>Innfridd / alltid</c:v>
                </c:pt>
                <c:pt idx="1">
                  <c:v>Delvis innfridd / av og til</c:v>
                </c:pt>
                <c:pt idx="2">
                  <c:v>Ikke innfridd / aldri</c:v>
                </c:pt>
              </c:strCache>
            </c:strRef>
          </c:cat>
          <c:val>
            <c:numRef>
              <c:f>Registreringsfane!$D$149:$F$149</c:f>
              <c:numCache>
                <c:formatCode>0.0</c:formatCode>
                <c:ptCount val="3"/>
                <c:pt idx="0">
                  <c:v>0</c:v>
                </c:pt>
                <c:pt idx="1">
                  <c:v>0</c:v>
                </c:pt>
                <c:pt idx="2">
                  <c:v>0</c:v>
                </c:pt>
              </c:numCache>
            </c:numRef>
          </c:val>
          <c:extLst>
            <c:ext xmlns:c16="http://schemas.microsoft.com/office/drawing/2014/chart" uri="{C3380CC4-5D6E-409C-BE32-E72D297353CC}">
              <c16:uniqueId val="{00000012-C8D2-4859-BEB9-9C6703497D96}"/>
            </c:ext>
          </c:extLst>
        </c:ser>
        <c:dLbls>
          <c:showLegendKey val="0"/>
          <c:showVal val="0"/>
          <c:showCatName val="0"/>
          <c:showSerName val="0"/>
          <c:showPercent val="0"/>
          <c:showBubbleSize val="0"/>
          <c:showLeaderLines val="1"/>
        </c:dLbls>
        <c:firstSliceAng val="0"/>
      </c:pieChart>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chart>
  <c:spPr>
    <a:solidFill>
      <a:schemeClr val="accent4">
        <a:lumMod val="20000"/>
        <a:lumOff val="80000"/>
      </a:schemeClr>
    </a:solidFill>
  </c:spPr>
  <c:txPr>
    <a:bodyPr/>
    <a:lstStyle/>
    <a:p>
      <a:pPr>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249E-4C67-8F1A-17E44BEDF1F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49E-4C67-8F1A-17E44BEDF1F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49E-4C67-8F1A-17E44BEDF1F4}"/>
              </c:ext>
            </c:extLst>
          </c:dPt>
          <c:cat>
            <c:strRef>
              <c:f>Registreringsfane!$D$3:$F$3</c:f>
              <c:strCache>
                <c:ptCount val="3"/>
                <c:pt idx="0">
                  <c:v>Innfridd / alltid</c:v>
                </c:pt>
                <c:pt idx="1">
                  <c:v>Delvis innfridd / av og til</c:v>
                </c:pt>
                <c:pt idx="2">
                  <c:v>Ikke innfridd / aldri</c:v>
                </c:pt>
              </c:strCache>
            </c:strRef>
          </c:cat>
          <c:val>
            <c:numRef>
              <c:f>Registreringsfane!$D$176:$F$176</c:f>
              <c:numCache>
                <c:formatCode>0.0</c:formatCode>
                <c:ptCount val="3"/>
                <c:pt idx="0">
                  <c:v>0</c:v>
                </c:pt>
                <c:pt idx="1">
                  <c:v>0</c:v>
                </c:pt>
                <c:pt idx="2">
                  <c:v>0</c:v>
                </c:pt>
              </c:numCache>
            </c:numRef>
          </c:val>
          <c:extLst>
            <c:ext xmlns:c16="http://schemas.microsoft.com/office/drawing/2014/chart" uri="{C3380CC4-5D6E-409C-BE32-E72D297353CC}">
              <c16:uniqueId val="{00000008-249E-4C67-8F1A-17E44BEDF1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3655117056280408"/>
          <c:y val="0.22447486891646667"/>
          <c:w val="0.34014775409896036"/>
          <c:h val="0.5060668564391797"/>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D00E-40AB-A915-D8B0188D498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D00E-40AB-A915-D8B0188D498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D00E-40AB-A915-D8B0188D498F}"/>
              </c:ext>
            </c:extLst>
          </c:dPt>
          <c:cat>
            <c:strRef>
              <c:f>Registreringsfane!$D$3:$F$3</c:f>
              <c:strCache>
                <c:ptCount val="3"/>
                <c:pt idx="0">
                  <c:v>Innfridd / alltid</c:v>
                </c:pt>
                <c:pt idx="1">
                  <c:v>Delvis innfridd / av og til</c:v>
                </c:pt>
                <c:pt idx="2">
                  <c:v>Ikke innfridd / aldri</c:v>
                </c:pt>
              </c:strCache>
            </c:strRef>
          </c:cat>
          <c:val>
            <c:numRef>
              <c:f>Registreringsfane!$D$167:$F$167</c:f>
              <c:numCache>
                <c:formatCode>0.0</c:formatCode>
                <c:ptCount val="3"/>
                <c:pt idx="0">
                  <c:v>0</c:v>
                </c:pt>
                <c:pt idx="1">
                  <c:v>0</c:v>
                </c:pt>
                <c:pt idx="2">
                  <c:v>0</c:v>
                </c:pt>
              </c:numCache>
            </c:numRef>
          </c:val>
          <c:extLst>
            <c:ext xmlns:c16="http://schemas.microsoft.com/office/drawing/2014/chart" uri="{C3380CC4-5D6E-409C-BE32-E72D297353CC}">
              <c16:uniqueId val="{00000008-D00E-40AB-A915-D8B0188D498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1163037706926104"/>
          <c:y val="0.22403663996480749"/>
          <c:w val="0.38060265884065914"/>
          <c:h val="0.50687176721844207"/>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5DD6-4BDD-B7B5-660147D255C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DD6-4BDD-B7B5-660147D255C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5DD6-4BDD-B7B5-660147D255C4}"/>
              </c:ext>
            </c:extLst>
          </c:dPt>
          <c:cat>
            <c:strRef>
              <c:f>Registreringsfane!$D$3:$F$3</c:f>
              <c:strCache>
                <c:ptCount val="3"/>
                <c:pt idx="0">
                  <c:v>Innfridd / alltid</c:v>
                </c:pt>
                <c:pt idx="1">
                  <c:v>Delvis innfridd / av og til</c:v>
                </c:pt>
                <c:pt idx="2">
                  <c:v>Ikke innfridd / aldri</c:v>
                </c:pt>
              </c:strCache>
            </c:strRef>
          </c:cat>
          <c:val>
            <c:numRef>
              <c:f>Registreringsfane!$D$95:$F$95</c:f>
              <c:numCache>
                <c:formatCode>0.0</c:formatCode>
                <c:ptCount val="3"/>
                <c:pt idx="0">
                  <c:v>0</c:v>
                </c:pt>
                <c:pt idx="1">
                  <c:v>0</c:v>
                </c:pt>
                <c:pt idx="2">
                  <c:v>0</c:v>
                </c:pt>
              </c:numCache>
            </c:numRef>
          </c:val>
          <c:extLst>
            <c:ext xmlns:c16="http://schemas.microsoft.com/office/drawing/2014/chart" uri="{C3380CC4-5D6E-409C-BE32-E72D297353CC}">
              <c16:uniqueId val="{00000008-5DD6-4BDD-B7B5-660147D255C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11C9-4C53-93CB-262D6530B8F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1C9-4C53-93CB-262D6530B8F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1C9-4C53-93CB-262D6530B8FB}"/>
              </c:ext>
            </c:extLst>
          </c:dPt>
          <c:cat>
            <c:strRef>
              <c:f>Registreringsfane!$D$3:$F$3</c:f>
              <c:strCache>
                <c:ptCount val="3"/>
                <c:pt idx="0">
                  <c:v>Innfridd / alltid</c:v>
                </c:pt>
                <c:pt idx="1">
                  <c:v>Delvis innfridd / av og til</c:v>
                </c:pt>
                <c:pt idx="2">
                  <c:v>Ikke innfridd / aldri</c:v>
                </c:pt>
              </c:strCache>
            </c:strRef>
          </c:cat>
          <c:val>
            <c:numRef>
              <c:f>Registreringsfane!$D$12:$F$12</c:f>
              <c:numCache>
                <c:formatCode>0.0</c:formatCode>
                <c:ptCount val="3"/>
                <c:pt idx="0">
                  <c:v>0</c:v>
                </c:pt>
                <c:pt idx="1">
                  <c:v>0</c:v>
                </c:pt>
                <c:pt idx="2">
                  <c:v>0</c:v>
                </c:pt>
              </c:numCache>
            </c:numRef>
          </c:val>
          <c:extLst>
            <c:ext xmlns:c16="http://schemas.microsoft.com/office/drawing/2014/chart" uri="{C3380CC4-5D6E-409C-BE32-E72D297353CC}">
              <c16:uniqueId val="{00000008-11C9-4C53-93CB-262D6530B8F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1EC8-4021-BFD5-331737ED24A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C8-4021-BFD5-331737ED24A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EC8-4021-BFD5-331737ED24AC}"/>
              </c:ext>
            </c:extLst>
          </c:dPt>
          <c:cat>
            <c:strRef>
              <c:f>Registreringsfane!$D$3:$F$3</c:f>
              <c:strCache>
                <c:ptCount val="3"/>
                <c:pt idx="0">
                  <c:v>Innfridd / alltid</c:v>
                </c:pt>
                <c:pt idx="1">
                  <c:v>Delvis innfridd / av og til</c:v>
                </c:pt>
                <c:pt idx="2">
                  <c:v>Ikke innfridd / aldri</c:v>
                </c:pt>
              </c:strCache>
            </c:strRef>
          </c:cat>
          <c:val>
            <c:numRef>
              <c:f>Registreringsfane!$D$75:$F$75</c:f>
              <c:numCache>
                <c:formatCode>0.0</c:formatCode>
                <c:ptCount val="3"/>
                <c:pt idx="0">
                  <c:v>0</c:v>
                </c:pt>
                <c:pt idx="1">
                  <c:v>0</c:v>
                </c:pt>
                <c:pt idx="2">
                  <c:v>0</c:v>
                </c:pt>
              </c:numCache>
            </c:numRef>
          </c:val>
          <c:extLst>
            <c:ext xmlns:c16="http://schemas.microsoft.com/office/drawing/2014/chart" uri="{C3380CC4-5D6E-409C-BE32-E72D297353CC}">
              <c16:uniqueId val="{00000008-1EC8-4021-BFD5-331737ED24A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049-45A3-AA09-4C552515609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049-45A3-AA09-4C552515609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049-45A3-AA09-4C5525156093}"/>
              </c:ext>
            </c:extLst>
          </c:dPt>
          <c:cat>
            <c:strRef>
              <c:f>Registreringsfane!$D$3:$F$3</c:f>
              <c:strCache>
                <c:ptCount val="3"/>
                <c:pt idx="0">
                  <c:v>Innfridd / alltid</c:v>
                </c:pt>
                <c:pt idx="1">
                  <c:v>Delvis innfridd / av og til</c:v>
                </c:pt>
                <c:pt idx="2">
                  <c:v>Ikke innfridd / aldri</c:v>
                </c:pt>
              </c:strCache>
            </c:strRef>
          </c:cat>
          <c:val>
            <c:numRef>
              <c:f>Registreringsfane!$D$113:$F$113</c:f>
              <c:numCache>
                <c:formatCode>0.0</c:formatCode>
                <c:ptCount val="3"/>
                <c:pt idx="0">
                  <c:v>0</c:v>
                </c:pt>
                <c:pt idx="1">
                  <c:v>0</c:v>
                </c:pt>
                <c:pt idx="2">
                  <c:v>0</c:v>
                </c:pt>
              </c:numCache>
            </c:numRef>
          </c:val>
          <c:extLst>
            <c:ext xmlns:c16="http://schemas.microsoft.com/office/drawing/2014/chart" uri="{C3380CC4-5D6E-409C-BE32-E72D297353CC}">
              <c16:uniqueId val="{00000008-A049-45A3-AA09-4C552515609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092-40E2-8808-5617A8C93EE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092-40E2-8808-5617A8C93EE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092-40E2-8808-5617A8C93EEF}"/>
              </c:ext>
            </c:extLst>
          </c:dPt>
          <c:cat>
            <c:strRef>
              <c:f>Registreringsfane!$D$3:$F$3</c:f>
              <c:strCache>
                <c:ptCount val="3"/>
                <c:pt idx="0">
                  <c:v>Innfridd / alltid</c:v>
                </c:pt>
                <c:pt idx="1">
                  <c:v>Delvis innfridd / av og til</c:v>
                </c:pt>
                <c:pt idx="2">
                  <c:v>Ikke innfridd / aldri</c:v>
                </c:pt>
              </c:strCache>
            </c:strRef>
          </c:cat>
          <c:val>
            <c:numRef>
              <c:f>Registreringsfane!$D$104:$F$104</c:f>
              <c:numCache>
                <c:formatCode>0.0</c:formatCode>
                <c:ptCount val="3"/>
                <c:pt idx="0">
                  <c:v>0</c:v>
                </c:pt>
                <c:pt idx="1">
                  <c:v>0</c:v>
                </c:pt>
                <c:pt idx="2">
                  <c:v>0</c:v>
                </c:pt>
              </c:numCache>
            </c:numRef>
          </c:val>
          <c:extLst>
            <c:ext xmlns:c16="http://schemas.microsoft.com/office/drawing/2014/chart" uri="{C3380CC4-5D6E-409C-BE32-E72D297353CC}">
              <c16:uniqueId val="{00000008-A092-40E2-8808-5617A8C93EE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0776-440B-9C04-7BE3083228C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0776-440B-9C04-7BE3083228C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0776-440B-9C04-7BE3083228CF}"/>
              </c:ext>
            </c:extLst>
          </c:dPt>
          <c:cat>
            <c:strRef>
              <c:f>Registreringsfane!$D$3:$F$3</c:f>
              <c:strCache>
                <c:ptCount val="3"/>
                <c:pt idx="0">
                  <c:v>Innfridd / alltid</c:v>
                </c:pt>
                <c:pt idx="1">
                  <c:v>Delvis innfridd / av og til</c:v>
                </c:pt>
                <c:pt idx="2">
                  <c:v>Ikke innfridd / aldri</c:v>
                </c:pt>
              </c:strCache>
            </c:strRef>
          </c:cat>
          <c:val>
            <c:numRef>
              <c:f>Registreringsfane!$D$140:$F$140</c:f>
              <c:numCache>
                <c:formatCode>0.0</c:formatCode>
                <c:ptCount val="3"/>
                <c:pt idx="0">
                  <c:v>0</c:v>
                </c:pt>
                <c:pt idx="1">
                  <c:v>0</c:v>
                </c:pt>
                <c:pt idx="2">
                  <c:v>0</c:v>
                </c:pt>
              </c:numCache>
            </c:numRef>
          </c:val>
          <c:extLst>
            <c:ext xmlns:c16="http://schemas.microsoft.com/office/drawing/2014/chart" uri="{C3380CC4-5D6E-409C-BE32-E72D297353CC}">
              <c16:uniqueId val="{00000008-0776-440B-9C04-7BE3083228C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dPt>
            <c:idx val="0"/>
            <c:bubble3D val="0"/>
            <c:spPr>
              <a:solidFill>
                <a:srgbClr val="00B050"/>
              </a:solidFill>
            </c:spPr>
            <c:extLst>
              <c:ext xmlns:c16="http://schemas.microsoft.com/office/drawing/2014/chart" uri="{C3380CC4-5D6E-409C-BE32-E72D297353CC}">
                <c16:uniqueId val="{00000001-C0E6-48B7-844E-4E1910DF8CB3}"/>
              </c:ext>
            </c:extLst>
          </c:dPt>
          <c:dPt>
            <c:idx val="1"/>
            <c:bubble3D val="0"/>
            <c:spPr>
              <a:solidFill>
                <a:srgbClr val="FFC000"/>
              </a:solidFill>
            </c:spPr>
            <c:extLst>
              <c:ext xmlns:c16="http://schemas.microsoft.com/office/drawing/2014/chart" uri="{C3380CC4-5D6E-409C-BE32-E72D297353CC}">
                <c16:uniqueId val="{00000003-C0E6-48B7-844E-4E1910DF8CB3}"/>
              </c:ext>
            </c:extLst>
          </c:dPt>
          <c:dPt>
            <c:idx val="2"/>
            <c:bubble3D val="0"/>
            <c:spPr>
              <a:solidFill>
                <a:srgbClr val="FF0000"/>
              </a:solidFill>
            </c:spPr>
            <c:extLst>
              <c:ext xmlns:c16="http://schemas.microsoft.com/office/drawing/2014/chart" uri="{C3380CC4-5D6E-409C-BE32-E72D297353CC}">
                <c16:uniqueId val="{00000005-C0E6-48B7-844E-4E1910DF8CB3}"/>
              </c:ext>
            </c:extLst>
          </c:dPt>
          <c:cat>
            <c:strRef>
              <c:extLst>
                <c:ext xmlns:c15="http://schemas.microsoft.com/office/drawing/2012/chart" uri="{02D57815-91ED-43cb-92C2-25804820EDAC}">
                  <c15:fullRef>
                    <c15:sqref>Registreringsfane!$D$3:$F$3</c15:sqref>
                  </c15:fullRef>
                </c:ext>
              </c:extLst>
              <c:f>Registreringsfane!$D$3:$F$3</c:f>
              <c:strCache>
                <c:ptCount val="3"/>
                <c:pt idx="0">
                  <c:v>Innfridd / alltid</c:v>
                </c:pt>
                <c:pt idx="1">
                  <c:v>Delvis innfridd / av og til</c:v>
                </c:pt>
                <c:pt idx="2">
                  <c:v>Ikke innfridd / aldri</c:v>
                </c:pt>
              </c:strCache>
            </c:strRef>
          </c:cat>
          <c:val>
            <c:numRef>
              <c:extLst>
                <c:ext xmlns:c15="http://schemas.microsoft.com/office/drawing/2012/chart" uri="{02D57815-91ED-43cb-92C2-25804820EDAC}">
                  <c15:fullRef>
                    <c15:sqref>Registreringsfane!$D$158:$F$158</c15:sqref>
                  </c15:fullRef>
                </c:ext>
              </c:extLst>
              <c:f>Registreringsfane!$D$158:$F$158</c:f>
              <c:numCache>
                <c:formatCode>0.0</c:formatCode>
                <c:ptCount val="3"/>
                <c:pt idx="0">
                  <c:v>0</c:v>
                </c:pt>
                <c:pt idx="1">
                  <c:v>0</c:v>
                </c:pt>
                <c:pt idx="2">
                  <c:v>0</c:v>
                </c:pt>
              </c:numCache>
            </c:numRef>
          </c:val>
          <c:extLst>
            <c:ext xmlns:c16="http://schemas.microsoft.com/office/drawing/2014/chart" uri="{C3380CC4-5D6E-409C-BE32-E72D297353CC}">
              <c16:uniqueId val="{00000008-C0E6-48B7-844E-4E1910DF8CB3}"/>
            </c:ext>
          </c:extLst>
        </c:ser>
        <c:ser>
          <c:idx val="0"/>
          <c:order val="1"/>
          <c:spPr>
            <a:ln w="19050">
              <a:solidFill>
                <a:schemeClr val="bg1"/>
              </a:solidFill>
            </a:ln>
          </c:spPr>
          <c:dPt>
            <c:idx val="0"/>
            <c:bubble3D val="0"/>
            <c:spPr>
              <a:solidFill>
                <a:srgbClr val="00B050"/>
              </a:solidFill>
              <a:ln w="19050">
                <a:solidFill>
                  <a:schemeClr val="bg1"/>
                </a:solidFill>
              </a:ln>
            </c:spPr>
            <c:extLst>
              <c:ext xmlns:c16="http://schemas.microsoft.com/office/drawing/2014/chart" uri="{C3380CC4-5D6E-409C-BE32-E72D297353CC}">
                <c16:uniqueId val="{0000000A-C0E6-48B7-844E-4E1910DF8CB3}"/>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C-C0E6-48B7-844E-4E1910DF8CB3}"/>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E-C0E6-48B7-844E-4E1910DF8CB3}"/>
              </c:ext>
            </c:extLst>
          </c:dPt>
          <c:cat>
            <c:strRef>
              <c:extLst>
                <c:ext xmlns:c15="http://schemas.microsoft.com/office/drawing/2012/chart" uri="{02D57815-91ED-43cb-92C2-25804820EDAC}">
                  <c15:fullRef>
                    <c15:sqref>Registreringsfane!$D$3:$F$3</c15:sqref>
                  </c15:fullRef>
                </c:ext>
              </c:extLst>
              <c:f>Registreringsfane!$D$3:$F$3</c:f>
              <c:strCache>
                <c:ptCount val="3"/>
                <c:pt idx="0">
                  <c:v>Innfridd / alltid</c:v>
                </c:pt>
                <c:pt idx="1">
                  <c:v>Delvis innfridd / av og til</c:v>
                </c:pt>
                <c:pt idx="2">
                  <c:v>Ikke innfridd / aldri</c:v>
                </c:pt>
              </c:strCache>
            </c:strRef>
          </c:cat>
          <c:val>
            <c:numRef>
              <c:extLst>
                <c:ext xmlns:c15="http://schemas.microsoft.com/office/drawing/2012/chart" uri="{02D57815-91ED-43cb-92C2-25804820EDAC}">
                  <c15:fullRef>
                    <c15:sqref>Registreringsfane!$D$149:$G$149</c15:sqref>
                  </c15:fullRef>
                </c:ext>
              </c:extLst>
              <c:f>Registreringsfane!$D$149:$F$149</c:f>
              <c:numCache>
                <c:formatCode>0.0</c:formatCode>
                <c:ptCount val="3"/>
                <c:pt idx="0">
                  <c:v>0</c:v>
                </c:pt>
                <c:pt idx="1">
                  <c:v>0</c:v>
                </c:pt>
                <c:pt idx="2">
                  <c:v>0</c:v>
                </c:pt>
              </c:numCache>
            </c:numRef>
          </c:val>
          <c:extLst>
            <c:ext xmlns:c15="http://schemas.microsoft.com/office/drawing/2012/chart" uri="{02D57815-91ED-43cb-92C2-25804820EDAC}">
              <c15:categoryFilterExceptions>
                <c15:categoryFilterException>
                  <c15:sqref>Registreringsfane!$G$149</c15:sqref>
                  <c15:spPr xmlns:c15="http://schemas.microsoft.com/office/drawing/2012/chart">
                    <a:solidFill>
                      <a:schemeClr val="bg1">
                        <a:lumMod val="75000"/>
                      </a:schemeClr>
                    </a:solidFill>
                    <a:ln w="19050">
                      <a:solidFill>
                        <a:schemeClr val="bg1"/>
                      </a:solidFill>
                    </a:ln>
                  </c15:spPr>
                  <c15:bubble3D val="0"/>
                </c15:categoryFilterException>
              </c15:categoryFilterExceptions>
            </c:ext>
            <c:ext xmlns:c16="http://schemas.microsoft.com/office/drawing/2014/chart" uri="{C3380CC4-5D6E-409C-BE32-E72D297353CC}">
              <c16:uniqueId val="{00000011-C0E6-48B7-844E-4E1910DF8CB3}"/>
            </c:ext>
          </c:extLst>
        </c:ser>
        <c:dLbls>
          <c:showLegendKey val="0"/>
          <c:showVal val="0"/>
          <c:showCatName val="0"/>
          <c:showSerName val="0"/>
          <c:showPercent val="0"/>
          <c:showBubbleSize val="0"/>
          <c:showLeaderLines val="1"/>
        </c:dLbls>
        <c:firstSliceAng val="0"/>
      </c:pieChart>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chart>
  <c:spPr>
    <a:solidFill>
      <a:schemeClr val="accent4">
        <a:lumMod val="20000"/>
        <a:lumOff val="80000"/>
      </a:schemeClr>
    </a:solidFill>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63A3-414F-BC90-FB11416838A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3A3-414F-BC90-FB11416838A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3A3-414F-BC90-FB11416838AF}"/>
              </c:ext>
            </c:extLst>
          </c:dPt>
          <c:dLbls>
            <c:delete val="1"/>
          </c:dLbls>
          <c:cat>
            <c:strRef>
              <c:f>Registreringsfane!$D$3:$F$3</c:f>
              <c:strCache>
                <c:ptCount val="3"/>
                <c:pt idx="0">
                  <c:v>Innfridd / alltid</c:v>
                </c:pt>
                <c:pt idx="1">
                  <c:v>Delvis innfridd / av og til</c:v>
                </c:pt>
                <c:pt idx="2">
                  <c:v>Ikke innfridd / aldri</c:v>
                </c:pt>
              </c:strCache>
            </c:strRef>
          </c:cat>
          <c:val>
            <c:numRef>
              <c:f>Registreringsfane!$D$30:$F$30</c:f>
              <c:numCache>
                <c:formatCode>0.0</c:formatCode>
                <c:ptCount val="3"/>
                <c:pt idx="0">
                  <c:v>0</c:v>
                </c:pt>
                <c:pt idx="1">
                  <c:v>0</c:v>
                </c:pt>
                <c:pt idx="2">
                  <c:v>0</c:v>
                </c:pt>
              </c:numCache>
            </c:numRef>
          </c:val>
          <c:extLst>
            <c:ext xmlns:c16="http://schemas.microsoft.com/office/drawing/2014/chart" uri="{C3380CC4-5D6E-409C-BE32-E72D297353CC}">
              <c16:uniqueId val="{00000008-63A3-414F-BC90-FB11416838A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50" b="1" i="0" u="none" strike="noStrike" kern="1200" baseline="0">
              <a:solidFill>
                <a:schemeClr val="tx1"/>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lgn="ctr">
        <a:defRPr lang="en-US" sz="900" b="0" i="0" u="none" strike="noStrike" kern="1200" baseline="0">
          <a:solidFill>
            <a:schemeClr val="tx1"/>
          </a:solidFill>
          <a:latin typeface="+mn-lt"/>
          <a:ea typeface="+mn-ea"/>
          <a:cs typeface="+mn-cs"/>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9CAF-4AAC-B4DF-212CF1EDF15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9CAF-4AAC-B4DF-212CF1EDF15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9CAF-4AAC-B4DF-212CF1EDF159}"/>
              </c:ext>
            </c:extLst>
          </c:dPt>
          <c:cat>
            <c:strRef>
              <c:f>Registreringsfane!$D$3:$F$3</c:f>
              <c:strCache>
                <c:ptCount val="3"/>
                <c:pt idx="0">
                  <c:v>Innfridd / alltid</c:v>
                </c:pt>
                <c:pt idx="1">
                  <c:v>Delvis innfridd / av og til</c:v>
                </c:pt>
                <c:pt idx="2">
                  <c:v>Ikke innfridd / aldri</c:v>
                </c:pt>
              </c:strCache>
            </c:strRef>
          </c:cat>
          <c:val>
            <c:numRef>
              <c:f>Registreringsfane!$D$185:$F$185</c:f>
              <c:numCache>
                <c:formatCode>0.0</c:formatCode>
                <c:ptCount val="3"/>
                <c:pt idx="0">
                  <c:v>0</c:v>
                </c:pt>
                <c:pt idx="1">
                  <c:v>0</c:v>
                </c:pt>
                <c:pt idx="2">
                  <c:v>0</c:v>
                </c:pt>
              </c:numCache>
            </c:numRef>
          </c:val>
          <c:extLst>
            <c:ext xmlns:c16="http://schemas.microsoft.com/office/drawing/2014/chart" uri="{C3380CC4-5D6E-409C-BE32-E72D297353CC}">
              <c16:uniqueId val="{00000008-9CAF-4AAC-B4DF-212CF1EDF15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1742017813988215"/>
          <c:y val="0.22447486891646667"/>
          <c:w val="0.3592787465218823"/>
          <c:h val="0.5060668564391797"/>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DB43-41DD-9F5F-33A38EB48C51}"/>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DB43-41DD-9F5F-33A38EB48C5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DB43-41DD-9F5F-33A38EB48C51}"/>
              </c:ext>
            </c:extLst>
          </c:dPt>
          <c:cat>
            <c:strRef>
              <c:f>Registreringsfane!$D$3:$F$3</c:f>
              <c:strCache>
                <c:ptCount val="3"/>
                <c:pt idx="0">
                  <c:v>Innfridd / alltid</c:v>
                </c:pt>
                <c:pt idx="1">
                  <c:v>Delvis innfridd / av og til</c:v>
                </c:pt>
                <c:pt idx="2">
                  <c:v>Ikke innfridd / aldri</c:v>
                </c:pt>
              </c:strCache>
            </c:strRef>
          </c:cat>
          <c:val>
            <c:numRef>
              <c:f>Registreringsfane!$D$194:$F$194</c:f>
              <c:numCache>
                <c:formatCode>0.0</c:formatCode>
                <c:ptCount val="3"/>
                <c:pt idx="0">
                  <c:v>0</c:v>
                </c:pt>
                <c:pt idx="1">
                  <c:v>0</c:v>
                </c:pt>
                <c:pt idx="2">
                  <c:v>0</c:v>
                </c:pt>
              </c:numCache>
            </c:numRef>
          </c:val>
          <c:extLst>
            <c:ext xmlns:c16="http://schemas.microsoft.com/office/drawing/2014/chart" uri="{C3380CC4-5D6E-409C-BE32-E72D297353CC}">
              <c16:uniqueId val="{00000008-DB43-41DD-9F5F-33A38EB48C5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1034223999456925"/>
          <c:y val="0.22447486891646667"/>
          <c:w val="0.26635678200650775"/>
          <c:h val="0.5060668564391797"/>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b="1"/>
              <a:t>Total etterlevelse</a:t>
            </a:r>
            <a:r>
              <a:rPr lang="nb-NO" b="1" baseline="0"/>
              <a:t> av Norsk Standard for Anestesi 2024</a:t>
            </a:r>
            <a:endParaRPr lang="nb-N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A23-4356-A0FF-F894BAEB338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A23-4356-A0FF-F894BAEB338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A23-4356-A0FF-F894BAEB3380}"/>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AA23-4356-A0FF-F894BAEB338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Registreringsfane!$D$3:$G$3</c:f>
              <c:strCache>
                <c:ptCount val="4"/>
                <c:pt idx="0">
                  <c:v>Innfridd / alltid</c:v>
                </c:pt>
                <c:pt idx="1">
                  <c:v>Delvis innfridd / av og til</c:v>
                </c:pt>
                <c:pt idx="2">
                  <c:v>Ikke innfridd / aldri</c:v>
                </c:pt>
                <c:pt idx="3">
                  <c:v>Ikke relevant</c:v>
                </c:pt>
              </c:strCache>
            </c:strRef>
          </c:cat>
          <c:val>
            <c:numRef>
              <c:f>Registreringsfane!$D$196:$G$196</c:f>
              <c:numCache>
                <c:formatCode>0.0</c:formatCode>
                <c:ptCount val="4"/>
                <c:pt idx="0">
                  <c:v>0</c:v>
                </c:pt>
                <c:pt idx="1">
                  <c:v>0</c:v>
                </c:pt>
                <c:pt idx="2">
                  <c:v>0</c:v>
                </c:pt>
                <c:pt idx="3">
                  <c:v>0</c:v>
                </c:pt>
              </c:numCache>
            </c:numRef>
          </c:val>
          <c:extLst>
            <c:ext xmlns:c16="http://schemas.microsoft.com/office/drawing/2014/chart" uri="{C3380CC4-5D6E-409C-BE32-E72D297353CC}">
              <c16:uniqueId val="{00000008-AA23-4356-A0FF-F894BAEB338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71034223999456925"/>
          <c:y val="0.22447486891646667"/>
          <c:w val="0.26635678200650775"/>
          <c:h val="0.5060668564391797"/>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nb-NO" b="1"/>
              <a:t>Detaljert etterlevelse</a:t>
            </a:r>
            <a:r>
              <a:rPr lang="nb-NO" b="1" baseline="0"/>
              <a:t> Norsk Standard for Anestesi 2024</a:t>
            </a:r>
            <a:endParaRPr lang="nb-N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manualLayout>
          <c:layoutTarget val="inner"/>
          <c:xMode val="edge"/>
          <c:yMode val="edge"/>
          <c:x val="6.8877530659544745E-2"/>
          <c:y val="6.6380313199105145E-2"/>
          <c:w val="0.90967997421374958"/>
          <c:h val="0.48446708590956339"/>
        </c:manualLayout>
      </c:layout>
      <c:barChart>
        <c:barDir val="col"/>
        <c:grouping val="stacked"/>
        <c:varyColors val="0"/>
        <c:ser>
          <c:idx val="1"/>
          <c:order val="1"/>
          <c:tx>
            <c:strRef>
              <c:f>Sluttrapport!$C$29</c:f>
              <c:strCache>
                <c:ptCount val="1"/>
                <c:pt idx="0">
                  <c:v>Innfridd / alltid</c:v>
                </c:pt>
              </c:strCache>
            </c:strRef>
          </c:tx>
          <c:spPr>
            <a:solidFill>
              <a:srgbClr val="00B050"/>
            </a:solidFill>
            <a:ln>
              <a:noFill/>
            </a:ln>
            <a:effectLst/>
          </c:spPr>
          <c:invertIfNegative val="0"/>
          <c:cat>
            <c:strRef>
              <c:f>Sluttrapport!$A$30:$A$50</c:f>
              <c:strCache>
                <c:ptCount val="21"/>
                <c:pt idx="0">
                  <c:v>1 Innledning</c:v>
                </c:pt>
                <c:pt idx="1">
                  <c:v>2.2 Medisinskfaglig ansvar </c:v>
                </c:pt>
                <c:pt idx="2">
                  <c:v>2.4 Kompetanse</c:v>
                </c:pt>
                <c:pt idx="3">
                  <c:v>2.5 Organisering </c:v>
                </c:pt>
                <c:pt idx="4">
                  <c:v>3.0 Kontroll og bruk av medisinsk utstyr</c:v>
                </c:pt>
                <c:pt idx="5">
                  <c:v>4.0 Preoperativ vurdering, tilsyn og informasjon</c:v>
                </c:pt>
                <c:pt idx="6">
                  <c:v>5.Overvåkning og utstyrsbeh. i forb. med anestesi</c:v>
                </c:pt>
                <c:pt idx="7">
                  <c:v>6. Gjennomføring av anestesiarbeid (miljøhensyn)</c:v>
                </c:pt>
                <c:pt idx="8">
                  <c:v>6.1 Generelt </c:v>
                </c:pt>
                <c:pt idx="9">
                  <c:v>6.2 Anestesi til barn</c:v>
                </c:pt>
                <c:pt idx="10">
                  <c:v>6.3 Anestesi utenfor operasjonsavdelinger</c:v>
                </c:pt>
                <c:pt idx="11">
                  <c:v>6.4 Sedasjon</c:v>
                </c:pt>
                <c:pt idx="12">
                  <c:v>6.5 Obstetrisk anestesi </c:v>
                </c:pt>
                <c:pt idx="13">
                  <c:v>6.6 Anestesiarbeid utenfor sykehus</c:v>
                </c:pt>
                <c:pt idx="14">
                  <c:v>6.7 Anesteiarb. i intrahospital akuttmed. og på intensivavd.</c:v>
                </c:pt>
                <c:pt idx="15">
                  <c:v>7.0 Dokumentasjon </c:v>
                </c:pt>
                <c:pt idx="16">
                  <c:v>7.1 Rapportering anestesirelaterte komplikasjoner</c:v>
                </c:pt>
                <c:pt idx="17">
                  <c:v>8.0 Overvåkning etter anestesi</c:v>
                </c:pt>
                <c:pt idx="18">
                  <c:v>9.1 Dagkirurgi: Utvelgelse av pasienter</c:v>
                </c:pt>
                <c:pt idx="19">
                  <c:v>9.2 Dagkirurgi: Før inngrepet</c:v>
                </c:pt>
                <c:pt idx="20">
                  <c:v>9.3 Dagkirurgi: Kriterier for hjemsendelse</c:v>
                </c:pt>
              </c:strCache>
            </c:strRef>
          </c:cat>
          <c:val>
            <c:numRef>
              <c:f>Sluttrapport!$C$30:$C$50</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D7AB-44B9-A116-839D6C45497D}"/>
            </c:ext>
          </c:extLst>
        </c:ser>
        <c:ser>
          <c:idx val="2"/>
          <c:order val="2"/>
          <c:tx>
            <c:strRef>
              <c:f>Sluttrapport!$D$29</c:f>
              <c:strCache>
                <c:ptCount val="1"/>
                <c:pt idx="0">
                  <c:v>Delvis innfridd / av og til</c:v>
                </c:pt>
              </c:strCache>
            </c:strRef>
          </c:tx>
          <c:spPr>
            <a:solidFill>
              <a:srgbClr val="FFC000"/>
            </a:solidFill>
            <a:ln>
              <a:noFill/>
            </a:ln>
            <a:effectLst/>
          </c:spPr>
          <c:invertIfNegative val="0"/>
          <c:cat>
            <c:strRef>
              <c:f>Sluttrapport!$A$30:$A$50</c:f>
              <c:strCache>
                <c:ptCount val="21"/>
                <c:pt idx="0">
                  <c:v>1 Innledning</c:v>
                </c:pt>
                <c:pt idx="1">
                  <c:v>2.2 Medisinskfaglig ansvar </c:v>
                </c:pt>
                <c:pt idx="2">
                  <c:v>2.4 Kompetanse</c:v>
                </c:pt>
                <c:pt idx="3">
                  <c:v>2.5 Organisering </c:v>
                </c:pt>
                <c:pt idx="4">
                  <c:v>3.0 Kontroll og bruk av medisinsk utstyr</c:v>
                </c:pt>
                <c:pt idx="5">
                  <c:v>4.0 Preoperativ vurdering, tilsyn og informasjon</c:v>
                </c:pt>
                <c:pt idx="6">
                  <c:v>5.Overvåkning og utstyrsbeh. i forb. med anestesi</c:v>
                </c:pt>
                <c:pt idx="7">
                  <c:v>6. Gjennomføring av anestesiarbeid (miljøhensyn)</c:v>
                </c:pt>
                <c:pt idx="8">
                  <c:v>6.1 Generelt </c:v>
                </c:pt>
                <c:pt idx="9">
                  <c:v>6.2 Anestesi til barn</c:v>
                </c:pt>
                <c:pt idx="10">
                  <c:v>6.3 Anestesi utenfor operasjonsavdelinger</c:v>
                </c:pt>
                <c:pt idx="11">
                  <c:v>6.4 Sedasjon</c:v>
                </c:pt>
                <c:pt idx="12">
                  <c:v>6.5 Obstetrisk anestesi </c:v>
                </c:pt>
                <c:pt idx="13">
                  <c:v>6.6 Anestesiarbeid utenfor sykehus</c:v>
                </c:pt>
                <c:pt idx="14">
                  <c:v>6.7 Anesteiarb. i intrahospital akuttmed. og på intensivavd.</c:v>
                </c:pt>
                <c:pt idx="15">
                  <c:v>7.0 Dokumentasjon </c:v>
                </c:pt>
                <c:pt idx="16">
                  <c:v>7.1 Rapportering anestesirelaterte komplikasjoner</c:v>
                </c:pt>
                <c:pt idx="17">
                  <c:v>8.0 Overvåkning etter anestesi</c:v>
                </c:pt>
                <c:pt idx="18">
                  <c:v>9.1 Dagkirurgi: Utvelgelse av pasienter</c:v>
                </c:pt>
                <c:pt idx="19">
                  <c:v>9.2 Dagkirurgi: Før inngrepet</c:v>
                </c:pt>
                <c:pt idx="20">
                  <c:v>9.3 Dagkirurgi: Kriterier for hjemsendelse</c:v>
                </c:pt>
              </c:strCache>
            </c:strRef>
          </c:cat>
          <c:val>
            <c:numRef>
              <c:f>Sluttrapport!$D$30:$D$50</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D7AB-44B9-A116-839D6C45497D}"/>
            </c:ext>
          </c:extLst>
        </c:ser>
        <c:ser>
          <c:idx val="3"/>
          <c:order val="3"/>
          <c:tx>
            <c:strRef>
              <c:f>Sluttrapport!$E$29</c:f>
              <c:strCache>
                <c:ptCount val="1"/>
                <c:pt idx="0">
                  <c:v>Ikke innfridd / aldri</c:v>
                </c:pt>
              </c:strCache>
            </c:strRef>
          </c:tx>
          <c:spPr>
            <a:solidFill>
              <a:srgbClr val="FF0000"/>
            </a:solidFill>
            <a:ln>
              <a:noFill/>
            </a:ln>
            <a:effectLst/>
          </c:spPr>
          <c:invertIfNegative val="0"/>
          <c:cat>
            <c:strRef>
              <c:f>Sluttrapport!$A$30:$A$50</c:f>
              <c:strCache>
                <c:ptCount val="21"/>
                <c:pt idx="0">
                  <c:v>1 Innledning</c:v>
                </c:pt>
                <c:pt idx="1">
                  <c:v>2.2 Medisinskfaglig ansvar </c:v>
                </c:pt>
                <c:pt idx="2">
                  <c:v>2.4 Kompetanse</c:v>
                </c:pt>
                <c:pt idx="3">
                  <c:v>2.5 Organisering </c:v>
                </c:pt>
                <c:pt idx="4">
                  <c:v>3.0 Kontroll og bruk av medisinsk utstyr</c:v>
                </c:pt>
                <c:pt idx="5">
                  <c:v>4.0 Preoperativ vurdering, tilsyn og informasjon</c:v>
                </c:pt>
                <c:pt idx="6">
                  <c:v>5.Overvåkning og utstyrsbeh. i forb. med anestesi</c:v>
                </c:pt>
                <c:pt idx="7">
                  <c:v>6. Gjennomføring av anestesiarbeid (miljøhensyn)</c:v>
                </c:pt>
                <c:pt idx="8">
                  <c:v>6.1 Generelt </c:v>
                </c:pt>
                <c:pt idx="9">
                  <c:v>6.2 Anestesi til barn</c:v>
                </c:pt>
                <c:pt idx="10">
                  <c:v>6.3 Anestesi utenfor operasjonsavdelinger</c:v>
                </c:pt>
                <c:pt idx="11">
                  <c:v>6.4 Sedasjon</c:v>
                </c:pt>
                <c:pt idx="12">
                  <c:v>6.5 Obstetrisk anestesi </c:v>
                </c:pt>
                <c:pt idx="13">
                  <c:v>6.6 Anestesiarbeid utenfor sykehus</c:v>
                </c:pt>
                <c:pt idx="14">
                  <c:v>6.7 Anesteiarb. i intrahospital akuttmed. og på intensivavd.</c:v>
                </c:pt>
                <c:pt idx="15">
                  <c:v>7.0 Dokumentasjon </c:v>
                </c:pt>
                <c:pt idx="16">
                  <c:v>7.1 Rapportering anestesirelaterte komplikasjoner</c:v>
                </c:pt>
                <c:pt idx="17">
                  <c:v>8.0 Overvåkning etter anestesi</c:v>
                </c:pt>
                <c:pt idx="18">
                  <c:v>9.1 Dagkirurgi: Utvelgelse av pasienter</c:v>
                </c:pt>
                <c:pt idx="19">
                  <c:v>9.2 Dagkirurgi: Før inngrepet</c:v>
                </c:pt>
                <c:pt idx="20">
                  <c:v>9.3 Dagkirurgi: Kriterier for hjemsendelse</c:v>
                </c:pt>
              </c:strCache>
            </c:strRef>
          </c:cat>
          <c:val>
            <c:numRef>
              <c:f>Sluttrapport!$E$30:$E$50</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D7AB-44B9-A116-839D6C45497D}"/>
            </c:ext>
          </c:extLst>
        </c:ser>
        <c:ser>
          <c:idx val="4"/>
          <c:order val="4"/>
          <c:tx>
            <c:strRef>
              <c:f>Sluttrapport!$F$29</c:f>
              <c:strCache>
                <c:ptCount val="1"/>
                <c:pt idx="0">
                  <c:v>Ikke relevant</c:v>
                </c:pt>
              </c:strCache>
            </c:strRef>
          </c:tx>
          <c:spPr>
            <a:solidFill>
              <a:schemeClr val="bg1">
                <a:lumMod val="75000"/>
              </a:schemeClr>
            </a:solidFill>
            <a:ln>
              <a:noFill/>
            </a:ln>
            <a:effectLst/>
          </c:spPr>
          <c:invertIfNegative val="0"/>
          <c:cat>
            <c:strRef>
              <c:f>Sluttrapport!$A$30:$A$50</c:f>
              <c:strCache>
                <c:ptCount val="21"/>
                <c:pt idx="0">
                  <c:v>1 Innledning</c:v>
                </c:pt>
                <c:pt idx="1">
                  <c:v>2.2 Medisinskfaglig ansvar </c:v>
                </c:pt>
                <c:pt idx="2">
                  <c:v>2.4 Kompetanse</c:v>
                </c:pt>
                <c:pt idx="3">
                  <c:v>2.5 Organisering </c:v>
                </c:pt>
                <c:pt idx="4">
                  <c:v>3.0 Kontroll og bruk av medisinsk utstyr</c:v>
                </c:pt>
                <c:pt idx="5">
                  <c:v>4.0 Preoperativ vurdering, tilsyn og informasjon</c:v>
                </c:pt>
                <c:pt idx="6">
                  <c:v>5.Overvåkning og utstyrsbeh. i forb. med anestesi</c:v>
                </c:pt>
                <c:pt idx="7">
                  <c:v>6. Gjennomføring av anestesiarbeid (miljøhensyn)</c:v>
                </c:pt>
                <c:pt idx="8">
                  <c:v>6.1 Generelt </c:v>
                </c:pt>
                <c:pt idx="9">
                  <c:v>6.2 Anestesi til barn</c:v>
                </c:pt>
                <c:pt idx="10">
                  <c:v>6.3 Anestesi utenfor operasjonsavdelinger</c:v>
                </c:pt>
                <c:pt idx="11">
                  <c:v>6.4 Sedasjon</c:v>
                </c:pt>
                <c:pt idx="12">
                  <c:v>6.5 Obstetrisk anestesi </c:v>
                </c:pt>
                <c:pt idx="13">
                  <c:v>6.6 Anestesiarbeid utenfor sykehus</c:v>
                </c:pt>
                <c:pt idx="14">
                  <c:v>6.7 Anesteiarb. i intrahospital akuttmed. og på intensivavd.</c:v>
                </c:pt>
                <c:pt idx="15">
                  <c:v>7.0 Dokumentasjon </c:v>
                </c:pt>
                <c:pt idx="16">
                  <c:v>7.1 Rapportering anestesirelaterte komplikasjoner</c:v>
                </c:pt>
                <c:pt idx="17">
                  <c:v>8.0 Overvåkning etter anestesi</c:v>
                </c:pt>
                <c:pt idx="18">
                  <c:v>9.1 Dagkirurgi: Utvelgelse av pasienter</c:v>
                </c:pt>
                <c:pt idx="19">
                  <c:v>9.2 Dagkirurgi: Før inngrepet</c:v>
                </c:pt>
                <c:pt idx="20">
                  <c:v>9.3 Dagkirurgi: Kriterier for hjemsendelse</c:v>
                </c:pt>
              </c:strCache>
            </c:strRef>
          </c:cat>
          <c:val>
            <c:numRef>
              <c:f>Sluttrapport!$F$30:$F$50</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D7AB-44B9-A116-839D6C45497D}"/>
            </c:ext>
          </c:extLst>
        </c:ser>
        <c:dLbls>
          <c:showLegendKey val="0"/>
          <c:showVal val="0"/>
          <c:showCatName val="0"/>
          <c:showSerName val="0"/>
          <c:showPercent val="0"/>
          <c:showBubbleSize val="0"/>
        </c:dLbls>
        <c:gapWidth val="150"/>
        <c:overlap val="100"/>
        <c:axId val="692394600"/>
        <c:axId val="692394240"/>
        <c:extLst>
          <c:ext xmlns:c15="http://schemas.microsoft.com/office/drawing/2012/chart" uri="{02D57815-91ED-43cb-92C2-25804820EDAC}">
            <c15:filteredBarSeries>
              <c15:ser>
                <c:idx val="0"/>
                <c:order val="0"/>
                <c:tx>
                  <c:strRef>
                    <c:extLst>
                      <c:ext uri="{02D57815-91ED-43cb-92C2-25804820EDAC}">
                        <c15:formulaRef>
                          <c15:sqref>Sluttrapport!$B$29</c15:sqref>
                        </c15:formulaRef>
                      </c:ext>
                    </c:extLst>
                    <c:strCache>
                      <c:ptCount val="1"/>
                    </c:strCache>
                  </c:strRef>
                </c:tx>
                <c:spPr>
                  <a:solidFill>
                    <a:schemeClr val="accent1"/>
                  </a:solidFill>
                  <a:ln>
                    <a:noFill/>
                  </a:ln>
                  <a:effectLst/>
                </c:spPr>
                <c:invertIfNegative val="0"/>
                <c:cat>
                  <c:strRef>
                    <c:extLst>
                      <c:ext uri="{02D57815-91ED-43cb-92C2-25804820EDAC}">
                        <c15:formulaRef>
                          <c15:sqref>Sluttrapport!$A$30:$A$50</c15:sqref>
                        </c15:formulaRef>
                      </c:ext>
                    </c:extLst>
                    <c:strCache>
                      <c:ptCount val="21"/>
                      <c:pt idx="0">
                        <c:v>1 Innledning</c:v>
                      </c:pt>
                      <c:pt idx="1">
                        <c:v>2.2 Medisinskfaglig ansvar </c:v>
                      </c:pt>
                      <c:pt idx="2">
                        <c:v>2.4 Kompetanse</c:v>
                      </c:pt>
                      <c:pt idx="3">
                        <c:v>2.5 Organisering </c:v>
                      </c:pt>
                      <c:pt idx="4">
                        <c:v>3.0 Kontroll og bruk av medisinsk utstyr</c:v>
                      </c:pt>
                      <c:pt idx="5">
                        <c:v>4.0 Preoperativ vurdering, tilsyn og informasjon</c:v>
                      </c:pt>
                      <c:pt idx="6">
                        <c:v>5.Overvåkning og utstyrsbeh. i forb. med anestesi</c:v>
                      </c:pt>
                      <c:pt idx="7">
                        <c:v>6. Gjennomføring av anestesiarbeid (miljøhensyn)</c:v>
                      </c:pt>
                      <c:pt idx="8">
                        <c:v>6.1 Generelt </c:v>
                      </c:pt>
                      <c:pt idx="9">
                        <c:v>6.2 Anestesi til barn</c:v>
                      </c:pt>
                      <c:pt idx="10">
                        <c:v>6.3 Anestesi utenfor operasjonsavdelinger</c:v>
                      </c:pt>
                      <c:pt idx="11">
                        <c:v>6.4 Sedasjon</c:v>
                      </c:pt>
                      <c:pt idx="12">
                        <c:v>6.5 Obstetrisk anestesi </c:v>
                      </c:pt>
                      <c:pt idx="13">
                        <c:v>6.6 Anestesiarbeid utenfor sykehus</c:v>
                      </c:pt>
                      <c:pt idx="14">
                        <c:v>6.7 Anesteiarb. i intrahospital akuttmed. og på intensivavd.</c:v>
                      </c:pt>
                      <c:pt idx="15">
                        <c:v>7.0 Dokumentasjon </c:v>
                      </c:pt>
                      <c:pt idx="16">
                        <c:v>7.1 Rapportering anestesirelaterte komplikasjoner</c:v>
                      </c:pt>
                      <c:pt idx="17">
                        <c:v>8.0 Overvåkning etter anestesi</c:v>
                      </c:pt>
                      <c:pt idx="18">
                        <c:v>9.1 Dagkirurgi: Utvelgelse av pasienter</c:v>
                      </c:pt>
                      <c:pt idx="19">
                        <c:v>9.2 Dagkirurgi: Før inngrepet</c:v>
                      </c:pt>
                      <c:pt idx="20">
                        <c:v>9.3 Dagkirurgi: Kriterier for hjemsendelse</c:v>
                      </c:pt>
                    </c:strCache>
                  </c:strRef>
                </c:cat>
                <c:val>
                  <c:numRef>
                    <c:extLst>
                      <c:ext uri="{02D57815-91ED-43cb-92C2-25804820EDAC}">
                        <c15:formulaRef>
                          <c15:sqref>Sluttrapport!$B$30:$B$50</c15:sqref>
                        </c15:formulaRef>
                      </c:ext>
                    </c:extLst>
                    <c:numCache>
                      <c:formatCode>General</c:formatCode>
                      <c:ptCount val="21"/>
                    </c:numCache>
                  </c:numRef>
                </c:val>
                <c:extLst>
                  <c:ext xmlns:c16="http://schemas.microsoft.com/office/drawing/2014/chart" uri="{C3380CC4-5D6E-409C-BE32-E72D297353CC}">
                    <c16:uniqueId val="{00000000-D7AB-44B9-A116-839D6C45497D}"/>
                  </c:ext>
                </c:extLst>
              </c15:ser>
            </c15:filteredBarSeries>
          </c:ext>
        </c:extLst>
      </c:barChart>
      <c:catAx>
        <c:axId val="69239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92394240"/>
        <c:crosses val="autoZero"/>
        <c:auto val="1"/>
        <c:lblAlgn val="ctr"/>
        <c:lblOffset val="100"/>
        <c:noMultiLvlLbl val="0"/>
      </c:catAx>
      <c:valAx>
        <c:axId val="692394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92394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82E-4686-8FB2-D5F230C73FF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82E-4686-8FB2-D5F230C73FF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82E-4686-8FB2-D5F230C73FFF}"/>
              </c:ext>
            </c:extLst>
          </c:dPt>
          <c:dLbls>
            <c:delete val="1"/>
          </c:dLbls>
          <c:cat>
            <c:strRef>
              <c:f>Registreringsfane!$D$3:$F$3</c:f>
              <c:strCache>
                <c:ptCount val="3"/>
                <c:pt idx="0">
                  <c:v>Innfridd / alltid</c:v>
                </c:pt>
                <c:pt idx="1">
                  <c:v>Delvis innfridd / av og til</c:v>
                </c:pt>
                <c:pt idx="2">
                  <c:v>Ikke innfridd / aldri</c:v>
                </c:pt>
              </c:strCache>
            </c:strRef>
          </c:cat>
          <c:val>
            <c:numRef>
              <c:f>Registreringsfane!$D$39:$F$39</c:f>
              <c:numCache>
                <c:formatCode>0.0</c:formatCode>
                <c:ptCount val="3"/>
                <c:pt idx="0">
                  <c:v>0</c:v>
                </c:pt>
                <c:pt idx="1">
                  <c:v>0</c:v>
                </c:pt>
                <c:pt idx="2">
                  <c:v>0</c:v>
                </c:pt>
              </c:numCache>
            </c:numRef>
          </c:val>
          <c:extLst>
            <c:ext xmlns:c16="http://schemas.microsoft.com/office/drawing/2014/chart" uri="{C3380CC4-5D6E-409C-BE32-E72D297353CC}">
              <c16:uniqueId val="{00000008-A82E-4686-8FB2-D5F230C73FF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60BB-4E6F-AD2E-6ACAD7E3703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0BB-4E6F-AD2E-6ACAD7E3703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0BB-4E6F-AD2E-6ACAD7E37036}"/>
              </c:ext>
            </c:extLst>
          </c:dPt>
          <c:cat>
            <c:strRef>
              <c:f>Registreringsfane!$D$3:$F$3</c:f>
              <c:strCache>
                <c:ptCount val="3"/>
                <c:pt idx="0">
                  <c:v>Innfridd / alltid</c:v>
                </c:pt>
                <c:pt idx="1">
                  <c:v>Delvis innfridd / av og til</c:v>
                </c:pt>
                <c:pt idx="2">
                  <c:v>Ikke innfridd / aldri</c:v>
                </c:pt>
              </c:strCache>
            </c:strRef>
          </c:cat>
          <c:val>
            <c:numRef>
              <c:f>Registreringsfane!$D$48:$F$48</c:f>
              <c:numCache>
                <c:formatCode>0.0</c:formatCode>
                <c:ptCount val="3"/>
                <c:pt idx="0">
                  <c:v>0</c:v>
                </c:pt>
                <c:pt idx="1">
                  <c:v>0</c:v>
                </c:pt>
                <c:pt idx="2">
                  <c:v>0</c:v>
                </c:pt>
              </c:numCache>
            </c:numRef>
          </c:val>
          <c:extLst>
            <c:ext xmlns:c16="http://schemas.microsoft.com/office/drawing/2014/chart" uri="{C3380CC4-5D6E-409C-BE32-E72D297353CC}">
              <c16:uniqueId val="{00000008-60BB-4E6F-AD2E-6ACAD7E3703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F91-418F-8887-4C4CED90578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F91-418F-8887-4C4CED90578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F91-418F-8887-4C4CED905784}"/>
              </c:ext>
            </c:extLst>
          </c:dPt>
          <c:cat>
            <c:strRef>
              <c:f>Registreringsfane!$D$3:$F$3</c:f>
              <c:strCache>
                <c:ptCount val="3"/>
                <c:pt idx="0">
                  <c:v>Innfridd / alltid</c:v>
                </c:pt>
                <c:pt idx="1">
                  <c:v>Delvis innfridd / av og til</c:v>
                </c:pt>
                <c:pt idx="2">
                  <c:v>Ikke innfridd / aldri</c:v>
                </c:pt>
              </c:strCache>
            </c:strRef>
          </c:cat>
          <c:val>
            <c:numRef>
              <c:f>Registreringsfane!$D$57:$F$57</c:f>
              <c:numCache>
                <c:formatCode>0.0</c:formatCode>
                <c:ptCount val="3"/>
                <c:pt idx="0">
                  <c:v>0</c:v>
                </c:pt>
                <c:pt idx="1">
                  <c:v>0</c:v>
                </c:pt>
                <c:pt idx="2">
                  <c:v>0</c:v>
                </c:pt>
              </c:numCache>
            </c:numRef>
          </c:val>
          <c:extLst>
            <c:ext xmlns:c16="http://schemas.microsoft.com/office/drawing/2014/chart" uri="{C3380CC4-5D6E-409C-BE32-E72D297353CC}">
              <c16:uniqueId val="{00000008-AF91-418F-8887-4C4CED90578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50" b="1" i="0" u="none" strike="noStrike" kern="1200" baseline="0">
              <a:solidFill>
                <a:schemeClr val="tx1"/>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lgn="ctr">
        <a:defRPr lang="en-US" sz="900" b="0" i="0" u="none" strike="noStrike" kern="1200" baseline="0">
          <a:solidFill>
            <a:schemeClr val="tx1"/>
          </a:solidFill>
          <a:latin typeface="+mn-lt"/>
          <a:ea typeface="+mn-ea"/>
          <a:cs typeface="+mn-cs"/>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F029-4242-B901-513696C36B65}"/>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F029-4242-B901-513696C36B65}"/>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029-4242-B901-513696C36B65}"/>
              </c:ext>
            </c:extLst>
          </c:dPt>
          <c:cat>
            <c:strRef>
              <c:f>Registreringsfane!$D$3:$F$3</c:f>
              <c:strCache>
                <c:ptCount val="3"/>
                <c:pt idx="0">
                  <c:v>Innfridd / alltid</c:v>
                </c:pt>
                <c:pt idx="1">
                  <c:v>Delvis innfridd / av og til</c:v>
                </c:pt>
                <c:pt idx="2">
                  <c:v>Ikke innfridd / aldri</c:v>
                </c:pt>
              </c:strCache>
            </c:strRef>
          </c:cat>
          <c:val>
            <c:numRef>
              <c:f>Registreringsfane!$D$66:$F$66</c:f>
              <c:numCache>
                <c:formatCode>0.0</c:formatCode>
                <c:ptCount val="3"/>
                <c:pt idx="0">
                  <c:v>0</c:v>
                </c:pt>
                <c:pt idx="1">
                  <c:v>0</c:v>
                </c:pt>
                <c:pt idx="2">
                  <c:v>0</c:v>
                </c:pt>
              </c:numCache>
            </c:numRef>
          </c:val>
          <c:extLst>
            <c:ext xmlns:c16="http://schemas.microsoft.com/office/drawing/2014/chart" uri="{C3380CC4-5D6E-409C-BE32-E72D297353CC}">
              <c16:uniqueId val="{00000008-F029-4242-B901-513696C36B6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7EE4-4FCB-A356-9D6C21A4DD6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EE4-4FCB-A356-9D6C21A4DD6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7EE4-4FCB-A356-9D6C21A4DD6B}"/>
              </c:ext>
            </c:extLst>
          </c:dPt>
          <c:cat>
            <c:strRef>
              <c:f>Registreringsfane!$D$3:$F$3</c:f>
              <c:strCache>
                <c:ptCount val="3"/>
                <c:pt idx="0">
                  <c:v>Innfridd / alltid</c:v>
                </c:pt>
                <c:pt idx="1">
                  <c:v>Delvis innfridd / av og til</c:v>
                </c:pt>
                <c:pt idx="2">
                  <c:v>Ikke innfridd / aldri</c:v>
                </c:pt>
              </c:strCache>
            </c:strRef>
          </c:cat>
          <c:val>
            <c:numRef>
              <c:f>Registreringsfane!$D$85:$F$85</c:f>
              <c:numCache>
                <c:formatCode>0.0</c:formatCode>
                <c:ptCount val="3"/>
                <c:pt idx="0">
                  <c:v>0</c:v>
                </c:pt>
                <c:pt idx="1">
                  <c:v>0</c:v>
                </c:pt>
                <c:pt idx="2">
                  <c:v>0</c:v>
                </c:pt>
              </c:numCache>
            </c:numRef>
          </c:val>
          <c:extLst>
            <c:ext xmlns:c16="http://schemas.microsoft.com/office/drawing/2014/chart" uri="{C3380CC4-5D6E-409C-BE32-E72D297353CC}">
              <c16:uniqueId val="{00000008-7EE4-4FCB-A356-9D6C21A4DD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CEC3-42C9-8B38-0DE6558F93CD}"/>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CEC3-42C9-8B38-0DE6558F93CD}"/>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CEC3-42C9-8B38-0DE6558F93CD}"/>
              </c:ext>
            </c:extLst>
          </c:dPt>
          <c:cat>
            <c:strRef>
              <c:f>Registreringsfane!$D$3:$F$3</c:f>
              <c:strCache>
                <c:ptCount val="3"/>
                <c:pt idx="0">
                  <c:v>Innfridd / alltid</c:v>
                </c:pt>
                <c:pt idx="1">
                  <c:v>Delvis innfridd / av og til</c:v>
                </c:pt>
                <c:pt idx="2">
                  <c:v>Ikke innfridd / aldri</c:v>
                </c:pt>
              </c:strCache>
            </c:strRef>
          </c:cat>
          <c:val>
            <c:numRef>
              <c:f>Registreringsfane!$D$122:$F$122</c:f>
              <c:numCache>
                <c:formatCode>0.0</c:formatCode>
                <c:ptCount val="3"/>
                <c:pt idx="0">
                  <c:v>0</c:v>
                </c:pt>
                <c:pt idx="1">
                  <c:v>0</c:v>
                </c:pt>
                <c:pt idx="2">
                  <c:v>0</c:v>
                </c:pt>
              </c:numCache>
            </c:numRef>
          </c:val>
          <c:extLst>
            <c:ext xmlns:c16="http://schemas.microsoft.com/office/drawing/2014/chart" uri="{C3380CC4-5D6E-409C-BE32-E72D297353CC}">
              <c16:uniqueId val="{00000008-CEC3-42C9-8B38-0DE6558F93C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CECD-4552-B87A-2F78ADB9473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CECD-4552-B87A-2F78ADB9473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CECD-4552-B87A-2F78ADB9473F}"/>
              </c:ext>
            </c:extLst>
          </c:dPt>
          <c:cat>
            <c:strRef>
              <c:f>Registreringsfane!$D$3:$F$3</c:f>
              <c:strCache>
                <c:ptCount val="3"/>
                <c:pt idx="0">
                  <c:v>Innfridd / alltid</c:v>
                </c:pt>
                <c:pt idx="1">
                  <c:v>Delvis innfridd / av og til</c:v>
                </c:pt>
                <c:pt idx="2">
                  <c:v>Ikke innfridd / aldri</c:v>
                </c:pt>
              </c:strCache>
            </c:strRef>
          </c:cat>
          <c:val>
            <c:numRef>
              <c:f>Registreringsfane!$D$131:$F$131</c:f>
              <c:numCache>
                <c:formatCode>0.0</c:formatCode>
                <c:ptCount val="3"/>
                <c:pt idx="0">
                  <c:v>0</c:v>
                </c:pt>
                <c:pt idx="1">
                  <c:v>0</c:v>
                </c:pt>
                <c:pt idx="2">
                  <c:v>0</c:v>
                </c:pt>
              </c:numCache>
            </c:numRef>
          </c:val>
          <c:extLst>
            <c:ext xmlns:c16="http://schemas.microsoft.com/office/drawing/2014/chart" uri="{C3380CC4-5D6E-409C-BE32-E72D297353CC}">
              <c16:uniqueId val="{00000008-CECD-4552-B87A-2F78ADB9473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24847</xdr:colOff>
      <xdr:row>0</xdr:row>
      <xdr:rowOff>24849</xdr:rowOff>
    </xdr:from>
    <xdr:to>
      <xdr:col>10</xdr:col>
      <xdr:colOff>723900</xdr:colOff>
      <xdr:row>30</xdr:row>
      <xdr:rowOff>8282</xdr:rowOff>
    </xdr:to>
    <xdr:sp macro="" textlink="">
      <xdr:nvSpPr>
        <xdr:cNvPr id="2" name="TekstSylinder 1">
          <a:extLst>
            <a:ext uri="{FF2B5EF4-FFF2-40B4-BE49-F238E27FC236}">
              <a16:creationId xmlns:a16="http://schemas.microsoft.com/office/drawing/2014/main" id="{063D0B80-2EC4-4C61-335E-A9AD5BD64467}"/>
            </a:ext>
          </a:extLst>
        </xdr:cNvPr>
        <xdr:cNvSpPr txBox="1"/>
      </xdr:nvSpPr>
      <xdr:spPr>
        <a:xfrm>
          <a:off x="24847" y="24849"/>
          <a:ext cx="8319053" cy="5698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200"/>
        </a:p>
        <a:p>
          <a:endParaRPr lang="nb-NO" sz="1200"/>
        </a:p>
        <a:p>
          <a:endParaRPr lang="nb-NO" sz="1200"/>
        </a:p>
        <a:p>
          <a:r>
            <a:rPr lang="nb-NO" sz="1600" b="1"/>
            <a:t>Kartleggingsverktøy</a:t>
          </a:r>
          <a:r>
            <a:rPr lang="nb-NO" sz="1600" b="1" baseline="0"/>
            <a:t> for e</a:t>
          </a:r>
          <a:r>
            <a:rPr lang="nb-NO" sz="1600" b="1"/>
            <a:t>tterlevelse</a:t>
          </a:r>
          <a:r>
            <a:rPr lang="nb-NO" sz="1600" b="1" baseline="0"/>
            <a:t> av Norsk standard for anestesi</a:t>
          </a:r>
          <a:endParaRPr lang="nb-NO" sz="1600" b="1"/>
        </a:p>
        <a:p>
          <a:endParaRPr lang="nb-NO" sz="1200"/>
        </a:p>
        <a:p>
          <a:endParaRPr lang="nb-NO" sz="1200"/>
        </a:p>
        <a:p>
          <a:r>
            <a:rPr lang="nb-NO" sz="1100">
              <a:solidFill>
                <a:schemeClr val="dk1"/>
              </a:solidFill>
              <a:effectLst/>
              <a:latin typeface="+mn-lt"/>
              <a:ea typeface="+mn-ea"/>
              <a:cs typeface="+mn-cs"/>
            </a:rPr>
            <a:t>Norsk Anestesiologisk Forening (NAF) og Anestesisykepleierne Norsk Sykepleierforbund (ANSF) har siden 1991 utarbeidet Norsk Standard for Anestesi. Dette er et faglig konsensusdokument, som vi ser i flere tilfeller har vært benyttet rettslig i forbindelse med avvikssaker.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NAF og ANSF har med teknisk hjelp fra Sverre Vigstad utarbeidet dette verktøyet som en hjelp for avdelingene til å vurdere egen praksis opp mot de ulike punktene i Norsk Standard for Anestesi.  Vi håper verktøyet vil gi den enkelte avdeling god oversikt over egen praksis, samt forbedringsområder. </a:t>
          </a:r>
        </a:p>
        <a:p>
          <a:endParaRPr lang="nb-NO" sz="1200" baseline="0"/>
        </a:p>
        <a:p>
          <a:r>
            <a:rPr lang="nb-NO" sz="1200" b="1" u="none" baseline="0"/>
            <a:t>Bruksanvisning:</a:t>
          </a:r>
        </a:p>
        <a:p>
          <a:r>
            <a:rPr lang="nb-NO" sz="1200" baseline="0"/>
            <a:t>1. Fyll ut informasjon i de hvite feltene i fane "Registreringsfane". Bruk "X" for registerer ønsket valg, </a:t>
          </a:r>
          <a:r>
            <a:rPr lang="nb-NO" sz="1200" u="sng" baseline="0"/>
            <a:t>kun et valg per linje</a:t>
          </a:r>
          <a:r>
            <a:rPr lang="nb-NO" sz="1200" baseline="0"/>
            <a:t>. Dokumentet kan mellomlagres på eget område for gjenbruk eller oppfølgingsprosesser. Siden det er mange kolonner i denne fanen, blir det mindre scrolling og zooming hvis man bruker en bred skjerm. De ulike avsnittene er lagt inn som notater som vises ved å holde muspekeren over den lille røde trekanten for hvert avsnitt.</a:t>
          </a:r>
        </a:p>
        <a:p>
          <a:endParaRPr lang="nb-NO" sz="500" baseline="0"/>
        </a:p>
        <a:p>
          <a:pPr marL="0" marR="0" lvl="0" indent="0" defTabSz="914400" eaLnBrk="1" fontAlgn="auto" latinLnBrk="0" hangingPunct="1">
            <a:lnSpc>
              <a:spcPct val="100000"/>
            </a:lnSpc>
            <a:spcBef>
              <a:spcPts val="0"/>
            </a:spcBef>
            <a:spcAft>
              <a:spcPts val="0"/>
            </a:spcAft>
            <a:buClrTx/>
            <a:buSzTx/>
            <a:buFontTx/>
            <a:buNone/>
            <a:tabLst/>
            <a:defRPr/>
          </a:pPr>
          <a:r>
            <a:rPr lang="nb-NO" sz="1200" baseline="0">
              <a:solidFill>
                <a:schemeClr val="dk1"/>
              </a:solidFill>
              <a:effectLst/>
              <a:latin typeface="+mn-lt"/>
              <a:ea typeface="+mn-ea"/>
              <a:cs typeface="+mn-cs"/>
            </a:rPr>
            <a:t>2. For å lese de ulike kapitlene, hold muspekeren over den lille røde trekanten til høyre for kapittelnavnet.</a:t>
          </a:r>
          <a:endParaRPr lang="nb-NO" sz="1200">
            <a:effectLst/>
          </a:endParaRPr>
        </a:p>
        <a:p>
          <a:endParaRPr lang="nb-NO" sz="500" baseline="0"/>
        </a:p>
        <a:p>
          <a:r>
            <a:rPr lang="nb-NO" sz="1200" baseline="0"/>
            <a:t>3. Fanen "Sluttrapport" er låst funksjonalitet som automatisk presenterer en oppsummering av hva som har blitt registrert i registreringsfanen. Informasjon fra denne fanen kan enten skrives ut eller lagres som en pdf-fil (via "lagre som" i Excel). </a:t>
          </a:r>
        </a:p>
        <a:p>
          <a:r>
            <a:rPr lang="nb-NO" sz="1200" baseline="0"/>
            <a:t>Skjermbilder (fra Excel eller pdf-filen) kan overføres til andre systemer (eks PowerPoint) hvis ønskelig.</a:t>
          </a:r>
        </a:p>
        <a:p>
          <a:endParaRPr lang="nb-NO" sz="1200" baseline="0"/>
        </a:p>
        <a:p>
          <a:r>
            <a:rPr lang="nb-NO" sz="1200" b="1" u="none" baseline="0"/>
            <a:t>Kvalitetskontroll på side 2 i sluttrapporten:</a:t>
          </a:r>
        </a:p>
        <a:p>
          <a:r>
            <a:rPr lang="nb-NO" sz="1200" baseline="0"/>
            <a:t>Hvis man har registrert flere "x" per linje vises dette som "Dobbeltregistrering." </a:t>
          </a:r>
        </a:p>
        <a:p>
          <a:r>
            <a:rPr lang="nb-NO" sz="1200" baseline="0"/>
            <a:t>Hvis man mangler registrering på en linje vil dette vises som "Data mangler".</a:t>
          </a:r>
        </a:p>
        <a:p>
          <a:endParaRPr lang="nb-NO" sz="1200" baseline="0"/>
        </a:p>
        <a:p>
          <a:r>
            <a:rPr lang="nb-NO" sz="1100" b="1">
              <a:solidFill>
                <a:schemeClr val="dk1"/>
              </a:solidFill>
              <a:effectLst/>
              <a:latin typeface="+mn-lt"/>
              <a:ea typeface="+mn-ea"/>
              <a:cs typeface="+mn-cs"/>
            </a:rPr>
            <a:t>For spørsmål, kontakt: </a:t>
          </a:r>
        </a:p>
        <a:p>
          <a:r>
            <a:rPr lang="nb-NO" sz="1100">
              <a:solidFill>
                <a:schemeClr val="dk1"/>
              </a:solidFill>
              <a:effectLst/>
              <a:latin typeface="+mn-lt"/>
              <a:ea typeface="+mn-ea"/>
              <a:cs typeface="+mn-cs"/>
            </a:rPr>
            <a:t>Tina Sand, leder anestesiutvalget NAF Tina.Sand(at)UNN.no eller ansvarlig for skjema i ANSF </a:t>
          </a:r>
        </a:p>
        <a:p>
          <a:r>
            <a:rPr lang="nb-NO" sz="1100">
              <a:solidFill>
                <a:schemeClr val="dk1"/>
              </a:solidFill>
              <a:effectLst/>
              <a:latin typeface="+mn-lt"/>
              <a:ea typeface="+mn-ea"/>
              <a:cs typeface="+mn-cs"/>
            </a:rPr>
            <a:t>Ann-Chatrin Linqvist Leonardsen, ann.c.leonardsen(at)hiof.no</a:t>
          </a:r>
        </a:p>
      </xdr:txBody>
    </xdr:sp>
    <xdr:clientData/>
  </xdr:twoCellAnchor>
  <xdr:twoCellAnchor editAs="oneCell">
    <xdr:from>
      <xdr:col>7</xdr:col>
      <xdr:colOff>163985</xdr:colOff>
      <xdr:row>0</xdr:row>
      <xdr:rowOff>59221</xdr:rowOff>
    </xdr:from>
    <xdr:to>
      <xdr:col>8</xdr:col>
      <xdr:colOff>595867</xdr:colOff>
      <xdr:row>2</xdr:row>
      <xdr:rowOff>106648</xdr:rowOff>
    </xdr:to>
    <xdr:pic>
      <xdr:nvPicPr>
        <xdr:cNvPr id="3" name="Bilde 2">
          <a:extLst>
            <a:ext uri="{FF2B5EF4-FFF2-40B4-BE49-F238E27FC236}">
              <a16:creationId xmlns:a16="http://schemas.microsoft.com/office/drawing/2014/main" id="{721C1A13-AD87-4CA3-A1F7-A7AB9641C615}"/>
            </a:ext>
          </a:extLst>
        </xdr:cNvPr>
        <xdr:cNvPicPr>
          <a:picLocks noChangeAspect="1"/>
        </xdr:cNvPicPr>
      </xdr:nvPicPr>
      <xdr:blipFill>
        <a:blip xmlns:r="http://schemas.openxmlformats.org/officeDocument/2006/relationships" r:embed="rId1"/>
        <a:stretch>
          <a:fillRect/>
        </a:stretch>
      </xdr:blipFill>
      <xdr:spPr>
        <a:xfrm>
          <a:off x="5497985" y="59221"/>
          <a:ext cx="1193882" cy="428427"/>
        </a:xfrm>
        <a:prstGeom prst="rect">
          <a:avLst/>
        </a:prstGeom>
      </xdr:spPr>
    </xdr:pic>
    <xdr:clientData/>
  </xdr:twoCellAnchor>
  <xdr:twoCellAnchor editAs="oneCell">
    <xdr:from>
      <xdr:col>8</xdr:col>
      <xdr:colOff>601316</xdr:colOff>
      <xdr:row>0</xdr:row>
      <xdr:rowOff>73613</xdr:rowOff>
    </xdr:from>
    <xdr:to>
      <xdr:col>10</xdr:col>
      <xdr:colOff>673373</xdr:colOff>
      <xdr:row>2</xdr:row>
      <xdr:rowOff>82229</xdr:rowOff>
    </xdr:to>
    <xdr:pic>
      <xdr:nvPicPr>
        <xdr:cNvPr id="4" name="Bilde 3">
          <a:extLst>
            <a:ext uri="{FF2B5EF4-FFF2-40B4-BE49-F238E27FC236}">
              <a16:creationId xmlns:a16="http://schemas.microsoft.com/office/drawing/2014/main" id="{CE4577DD-EB4D-4C71-8BAF-B13C6C5A0C78}"/>
            </a:ext>
          </a:extLst>
        </xdr:cNvPr>
        <xdr:cNvPicPr>
          <a:picLocks noChangeAspect="1"/>
        </xdr:cNvPicPr>
      </xdr:nvPicPr>
      <xdr:blipFill>
        <a:blip xmlns:r="http://schemas.openxmlformats.org/officeDocument/2006/relationships" r:embed="rId2"/>
        <a:stretch>
          <a:fillRect/>
        </a:stretch>
      </xdr:blipFill>
      <xdr:spPr>
        <a:xfrm>
          <a:off x="6697316" y="73613"/>
          <a:ext cx="1596057" cy="3896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42334</xdr:colOff>
      <xdr:row>13</xdr:row>
      <xdr:rowOff>68034</xdr:rowOff>
    </xdr:from>
    <xdr:to>
      <xdr:col>1</xdr:col>
      <xdr:colOff>3973286</xdr:colOff>
      <xdr:row>20</xdr:row>
      <xdr:rowOff>381000</xdr:rowOff>
    </xdr:to>
    <xdr:graphicFrame macro="">
      <xdr:nvGraphicFramePr>
        <xdr:cNvPr id="2" name="Diagram 1">
          <a:extLst>
            <a:ext uri="{FF2B5EF4-FFF2-40B4-BE49-F238E27FC236}">
              <a16:creationId xmlns:a16="http://schemas.microsoft.com/office/drawing/2014/main" id="{F3EBDAB0-8F76-1B44-F1DD-E6CC771F7A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29081</xdr:colOff>
      <xdr:row>22</xdr:row>
      <xdr:rowOff>167514</xdr:rowOff>
    </xdr:from>
    <xdr:to>
      <xdr:col>1</xdr:col>
      <xdr:colOff>3972883</xdr:colOff>
      <xdr:row>29</xdr:row>
      <xdr:rowOff>391885</xdr:rowOff>
    </xdr:to>
    <xdr:graphicFrame macro="">
      <xdr:nvGraphicFramePr>
        <xdr:cNvPr id="7" name="Diagram 6">
          <a:extLst>
            <a:ext uri="{FF2B5EF4-FFF2-40B4-BE49-F238E27FC236}">
              <a16:creationId xmlns:a16="http://schemas.microsoft.com/office/drawing/2014/main" id="{562DD2A1-5CC7-48EB-BF2F-CF47F3D92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42333</xdr:colOff>
      <xdr:row>31</xdr:row>
      <xdr:rowOff>68036</xdr:rowOff>
    </xdr:from>
    <xdr:to>
      <xdr:col>1</xdr:col>
      <xdr:colOff>3976453</xdr:colOff>
      <xdr:row>38</xdr:row>
      <xdr:rowOff>391885</xdr:rowOff>
    </xdr:to>
    <xdr:graphicFrame macro="">
      <xdr:nvGraphicFramePr>
        <xdr:cNvPr id="8" name="Diagram 7">
          <a:extLst>
            <a:ext uri="{FF2B5EF4-FFF2-40B4-BE49-F238E27FC236}">
              <a16:creationId xmlns:a16="http://schemas.microsoft.com/office/drawing/2014/main" id="{50980E73-E239-453F-A35B-4012FBE2C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29080</xdr:colOff>
      <xdr:row>40</xdr:row>
      <xdr:rowOff>68036</xdr:rowOff>
    </xdr:from>
    <xdr:to>
      <xdr:col>1</xdr:col>
      <xdr:colOff>3976049</xdr:colOff>
      <xdr:row>47</xdr:row>
      <xdr:rowOff>381000</xdr:rowOff>
    </xdr:to>
    <xdr:graphicFrame macro="">
      <xdr:nvGraphicFramePr>
        <xdr:cNvPr id="9" name="Diagram 8">
          <a:extLst>
            <a:ext uri="{FF2B5EF4-FFF2-40B4-BE49-F238E27FC236}">
              <a16:creationId xmlns:a16="http://schemas.microsoft.com/office/drawing/2014/main" id="{6D976379-9083-4078-9DC1-4732B9292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35707</xdr:colOff>
      <xdr:row>49</xdr:row>
      <xdr:rowOff>68037</xdr:rowOff>
    </xdr:from>
    <xdr:to>
      <xdr:col>1</xdr:col>
      <xdr:colOff>3978966</xdr:colOff>
      <xdr:row>56</xdr:row>
      <xdr:rowOff>381000</xdr:rowOff>
    </xdr:to>
    <xdr:graphicFrame macro="">
      <xdr:nvGraphicFramePr>
        <xdr:cNvPr id="10" name="Diagram 9">
          <a:extLst>
            <a:ext uri="{FF2B5EF4-FFF2-40B4-BE49-F238E27FC236}">
              <a16:creationId xmlns:a16="http://schemas.microsoft.com/office/drawing/2014/main" id="{D3F83912-2399-4465-A3FB-7A2FE4BAC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22454</xdr:colOff>
      <xdr:row>58</xdr:row>
      <xdr:rowOff>113341</xdr:rowOff>
    </xdr:from>
    <xdr:to>
      <xdr:col>1</xdr:col>
      <xdr:colOff>3973286</xdr:colOff>
      <xdr:row>65</xdr:row>
      <xdr:rowOff>370114</xdr:rowOff>
    </xdr:to>
    <xdr:graphicFrame macro="">
      <xdr:nvGraphicFramePr>
        <xdr:cNvPr id="11" name="Diagram 10">
          <a:extLst>
            <a:ext uri="{FF2B5EF4-FFF2-40B4-BE49-F238E27FC236}">
              <a16:creationId xmlns:a16="http://schemas.microsoft.com/office/drawing/2014/main" id="{60F2C569-F010-4163-B8F4-3FE3BC64E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9202</xdr:colOff>
      <xdr:row>76</xdr:row>
      <xdr:rowOff>160890</xdr:rowOff>
    </xdr:from>
    <xdr:to>
      <xdr:col>1</xdr:col>
      <xdr:colOff>3972888</xdr:colOff>
      <xdr:row>84</xdr:row>
      <xdr:rowOff>391886</xdr:rowOff>
    </xdr:to>
    <xdr:graphicFrame macro="">
      <xdr:nvGraphicFramePr>
        <xdr:cNvPr id="12" name="Diagram 11">
          <a:extLst>
            <a:ext uri="{FF2B5EF4-FFF2-40B4-BE49-F238E27FC236}">
              <a16:creationId xmlns:a16="http://schemas.microsoft.com/office/drawing/2014/main" id="{93679F3B-6690-4184-A909-11DEDBBEC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42333</xdr:colOff>
      <xdr:row>114</xdr:row>
      <xdr:rowOff>68036</xdr:rowOff>
    </xdr:from>
    <xdr:to>
      <xdr:col>1</xdr:col>
      <xdr:colOff>3948936</xdr:colOff>
      <xdr:row>121</xdr:row>
      <xdr:rowOff>381000</xdr:rowOff>
    </xdr:to>
    <xdr:graphicFrame macro="">
      <xdr:nvGraphicFramePr>
        <xdr:cNvPr id="14" name="Diagram 13">
          <a:extLst>
            <a:ext uri="{FF2B5EF4-FFF2-40B4-BE49-F238E27FC236}">
              <a16:creationId xmlns:a16="http://schemas.microsoft.com/office/drawing/2014/main" id="{33E1E36B-700B-408B-9D90-24D7E103B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48959</xdr:colOff>
      <xdr:row>123</xdr:row>
      <xdr:rowOff>160890</xdr:rowOff>
    </xdr:from>
    <xdr:to>
      <xdr:col>1</xdr:col>
      <xdr:colOff>3948128</xdr:colOff>
      <xdr:row>130</xdr:row>
      <xdr:rowOff>402771</xdr:rowOff>
    </xdr:to>
    <xdr:graphicFrame macro="">
      <xdr:nvGraphicFramePr>
        <xdr:cNvPr id="15" name="Diagram 14">
          <a:extLst>
            <a:ext uri="{FF2B5EF4-FFF2-40B4-BE49-F238E27FC236}">
              <a16:creationId xmlns:a16="http://schemas.microsoft.com/office/drawing/2014/main" id="{F918C8B5-203F-4575-91DB-651B85478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141</xdr:row>
      <xdr:rowOff>68038</xdr:rowOff>
    </xdr:from>
    <xdr:to>
      <xdr:col>1</xdr:col>
      <xdr:colOff>3929743</xdr:colOff>
      <xdr:row>148</xdr:row>
      <xdr:rowOff>381000</xdr:rowOff>
    </xdr:to>
    <xdr:graphicFrame macro="">
      <xdr:nvGraphicFramePr>
        <xdr:cNvPr id="16" name="Diagram 15">
          <a:extLst>
            <a:ext uri="{FF2B5EF4-FFF2-40B4-BE49-F238E27FC236}">
              <a16:creationId xmlns:a16="http://schemas.microsoft.com/office/drawing/2014/main" id="{79D72126-7B89-4165-8298-133BD06B2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42333</xdr:colOff>
      <xdr:row>168</xdr:row>
      <xdr:rowOff>68037</xdr:rowOff>
    </xdr:from>
    <xdr:to>
      <xdr:col>1</xdr:col>
      <xdr:colOff>3927243</xdr:colOff>
      <xdr:row>175</xdr:row>
      <xdr:rowOff>359229</xdr:rowOff>
    </xdr:to>
    <xdr:graphicFrame macro="">
      <xdr:nvGraphicFramePr>
        <xdr:cNvPr id="18" name="Diagram 17">
          <a:extLst>
            <a:ext uri="{FF2B5EF4-FFF2-40B4-BE49-F238E27FC236}">
              <a16:creationId xmlns:a16="http://schemas.microsoft.com/office/drawing/2014/main" id="{38D52322-FB4B-4B44-BB3E-5F6AE6B6B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23812</xdr:colOff>
      <xdr:row>159</xdr:row>
      <xdr:rowOff>95990</xdr:rowOff>
    </xdr:from>
    <xdr:to>
      <xdr:col>1</xdr:col>
      <xdr:colOff>3930689</xdr:colOff>
      <xdr:row>166</xdr:row>
      <xdr:rowOff>402771</xdr:rowOff>
    </xdr:to>
    <xdr:graphicFrame macro="">
      <xdr:nvGraphicFramePr>
        <xdr:cNvPr id="26" name="Diagram 25">
          <a:extLst>
            <a:ext uri="{FF2B5EF4-FFF2-40B4-BE49-F238E27FC236}">
              <a16:creationId xmlns:a16="http://schemas.microsoft.com/office/drawing/2014/main" id="{2DE44451-E5AA-4E96-8A94-B59836104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86</xdr:row>
      <xdr:rowOff>0</xdr:rowOff>
    </xdr:from>
    <xdr:to>
      <xdr:col>1</xdr:col>
      <xdr:colOff>3940629</xdr:colOff>
      <xdr:row>94</xdr:row>
      <xdr:rowOff>381000</xdr:rowOff>
    </xdr:to>
    <xdr:graphicFrame macro="">
      <xdr:nvGraphicFramePr>
        <xdr:cNvPr id="3" name="Diagram 2">
          <a:extLst>
            <a:ext uri="{FF2B5EF4-FFF2-40B4-BE49-F238E27FC236}">
              <a16:creationId xmlns:a16="http://schemas.microsoft.com/office/drawing/2014/main" id="{9B9F2AF2-58CA-4A39-92CB-8EC26C561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42334</xdr:colOff>
      <xdr:row>4</xdr:row>
      <xdr:rowOff>68034</xdr:rowOff>
    </xdr:from>
    <xdr:to>
      <xdr:col>1</xdr:col>
      <xdr:colOff>3973286</xdr:colOff>
      <xdr:row>11</xdr:row>
      <xdr:rowOff>381000</xdr:rowOff>
    </xdr:to>
    <xdr:graphicFrame macro="">
      <xdr:nvGraphicFramePr>
        <xdr:cNvPr id="4" name="Diagram 3">
          <a:extLst>
            <a:ext uri="{FF2B5EF4-FFF2-40B4-BE49-F238E27FC236}">
              <a16:creationId xmlns:a16="http://schemas.microsoft.com/office/drawing/2014/main" id="{D2F0511F-DC5A-4EB2-A832-96C3E8684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9202</xdr:colOff>
      <xdr:row>67</xdr:row>
      <xdr:rowOff>160890</xdr:rowOff>
    </xdr:from>
    <xdr:to>
      <xdr:col>1</xdr:col>
      <xdr:colOff>3972888</xdr:colOff>
      <xdr:row>74</xdr:row>
      <xdr:rowOff>391886</xdr:rowOff>
    </xdr:to>
    <xdr:graphicFrame macro="">
      <xdr:nvGraphicFramePr>
        <xdr:cNvPr id="5" name="Diagram 4">
          <a:extLst>
            <a:ext uri="{FF2B5EF4-FFF2-40B4-BE49-F238E27FC236}">
              <a16:creationId xmlns:a16="http://schemas.microsoft.com/office/drawing/2014/main" id="{E174FC92-3AFE-4D91-841C-ABB49AFC4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42333</xdr:colOff>
      <xdr:row>105</xdr:row>
      <xdr:rowOff>68036</xdr:rowOff>
    </xdr:from>
    <xdr:to>
      <xdr:col>1</xdr:col>
      <xdr:colOff>3948936</xdr:colOff>
      <xdr:row>112</xdr:row>
      <xdr:rowOff>381000</xdr:rowOff>
    </xdr:to>
    <xdr:graphicFrame macro="">
      <xdr:nvGraphicFramePr>
        <xdr:cNvPr id="6" name="Diagram 5">
          <a:extLst>
            <a:ext uri="{FF2B5EF4-FFF2-40B4-BE49-F238E27FC236}">
              <a16:creationId xmlns:a16="http://schemas.microsoft.com/office/drawing/2014/main" id="{82B151EA-0EF2-452C-AD32-C8CDF53B4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42333</xdr:colOff>
      <xdr:row>96</xdr:row>
      <xdr:rowOff>68036</xdr:rowOff>
    </xdr:from>
    <xdr:to>
      <xdr:col>1</xdr:col>
      <xdr:colOff>3948936</xdr:colOff>
      <xdr:row>103</xdr:row>
      <xdr:rowOff>381000</xdr:rowOff>
    </xdr:to>
    <xdr:graphicFrame macro="">
      <xdr:nvGraphicFramePr>
        <xdr:cNvPr id="13" name="Diagram 12">
          <a:extLst>
            <a:ext uri="{FF2B5EF4-FFF2-40B4-BE49-F238E27FC236}">
              <a16:creationId xmlns:a16="http://schemas.microsoft.com/office/drawing/2014/main" id="{BC1B7BC8-8C7C-40B1-83C9-C461B0A4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48959</xdr:colOff>
      <xdr:row>132</xdr:row>
      <xdr:rowOff>160890</xdr:rowOff>
    </xdr:from>
    <xdr:to>
      <xdr:col>1</xdr:col>
      <xdr:colOff>3938603</xdr:colOff>
      <xdr:row>139</xdr:row>
      <xdr:rowOff>402771</xdr:rowOff>
    </xdr:to>
    <xdr:graphicFrame macro="">
      <xdr:nvGraphicFramePr>
        <xdr:cNvPr id="17" name="Diagram 16">
          <a:extLst>
            <a:ext uri="{FF2B5EF4-FFF2-40B4-BE49-F238E27FC236}">
              <a16:creationId xmlns:a16="http://schemas.microsoft.com/office/drawing/2014/main" id="{E3E859C8-BD63-48F9-8168-4DF4CD6EA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150</xdr:row>
      <xdr:rowOff>68038</xdr:rowOff>
    </xdr:from>
    <xdr:to>
      <xdr:col>1</xdr:col>
      <xdr:colOff>3929743</xdr:colOff>
      <xdr:row>157</xdr:row>
      <xdr:rowOff>381000</xdr:rowOff>
    </xdr:to>
    <xdr:graphicFrame macro="">
      <xdr:nvGraphicFramePr>
        <xdr:cNvPr id="19" name="Diagram 18">
          <a:extLst>
            <a:ext uri="{FF2B5EF4-FFF2-40B4-BE49-F238E27FC236}">
              <a16:creationId xmlns:a16="http://schemas.microsoft.com/office/drawing/2014/main" id="{0FD7F0BD-1421-4CC9-B6F6-9FC703254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42333</xdr:colOff>
      <xdr:row>177</xdr:row>
      <xdr:rowOff>68037</xdr:rowOff>
    </xdr:from>
    <xdr:to>
      <xdr:col>1</xdr:col>
      <xdr:colOff>3927243</xdr:colOff>
      <xdr:row>184</xdr:row>
      <xdr:rowOff>359229</xdr:rowOff>
    </xdr:to>
    <xdr:graphicFrame macro="">
      <xdr:nvGraphicFramePr>
        <xdr:cNvPr id="20" name="Diagram 19">
          <a:extLst>
            <a:ext uri="{FF2B5EF4-FFF2-40B4-BE49-F238E27FC236}">
              <a16:creationId xmlns:a16="http://schemas.microsoft.com/office/drawing/2014/main" id="{302EA5AB-7144-4C21-90D4-BD0D22106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42333</xdr:colOff>
      <xdr:row>186</xdr:row>
      <xdr:rowOff>68037</xdr:rowOff>
    </xdr:from>
    <xdr:to>
      <xdr:col>1</xdr:col>
      <xdr:colOff>3927243</xdr:colOff>
      <xdr:row>193</xdr:row>
      <xdr:rowOff>359229</xdr:rowOff>
    </xdr:to>
    <xdr:graphicFrame macro="">
      <xdr:nvGraphicFramePr>
        <xdr:cNvPr id="21" name="Diagram 20">
          <a:extLst>
            <a:ext uri="{FF2B5EF4-FFF2-40B4-BE49-F238E27FC236}">
              <a16:creationId xmlns:a16="http://schemas.microsoft.com/office/drawing/2014/main" id="{46F8F23E-2DD4-4BFE-BDF3-14899046E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72389</xdr:colOff>
      <xdr:row>6</xdr:row>
      <xdr:rowOff>57149</xdr:rowOff>
    </xdr:from>
    <xdr:to>
      <xdr:col>6</xdr:col>
      <xdr:colOff>1148442</xdr:colOff>
      <xdr:row>24</xdr:row>
      <xdr:rowOff>216776</xdr:rowOff>
    </xdr:to>
    <xdr:graphicFrame macro="">
      <xdr:nvGraphicFramePr>
        <xdr:cNvPr id="5" name="Diagram 4">
          <a:extLst>
            <a:ext uri="{FF2B5EF4-FFF2-40B4-BE49-F238E27FC236}">
              <a16:creationId xmlns:a16="http://schemas.microsoft.com/office/drawing/2014/main" id="{D25890BB-D9D1-44A0-8652-866AE319D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57148</xdr:colOff>
      <xdr:row>53</xdr:row>
      <xdr:rowOff>38100</xdr:rowOff>
    </xdr:from>
    <xdr:to>
      <xdr:col>6</xdr:col>
      <xdr:colOff>1153884</xdr:colOff>
      <xdr:row>82</xdr:row>
      <xdr:rowOff>157655</xdr:rowOff>
    </xdr:to>
    <xdr:graphicFrame macro="">
      <xdr:nvGraphicFramePr>
        <xdr:cNvPr id="2" name="Diagram 1">
          <a:extLst>
            <a:ext uri="{FF2B5EF4-FFF2-40B4-BE49-F238E27FC236}">
              <a16:creationId xmlns:a16="http://schemas.microsoft.com/office/drawing/2014/main" id="{912B6EAA-0123-EF4C-467B-D85F35A83E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827485</xdr:colOff>
      <xdr:row>0</xdr:row>
      <xdr:rowOff>23812</xdr:rowOff>
    </xdr:from>
    <xdr:to>
      <xdr:col>5</xdr:col>
      <xdr:colOff>773271</xdr:colOff>
      <xdr:row>0</xdr:row>
      <xdr:rowOff>384617</xdr:rowOff>
    </xdr:to>
    <xdr:pic>
      <xdr:nvPicPr>
        <xdr:cNvPr id="3" name="Bilde 2">
          <a:extLst>
            <a:ext uri="{FF2B5EF4-FFF2-40B4-BE49-F238E27FC236}">
              <a16:creationId xmlns:a16="http://schemas.microsoft.com/office/drawing/2014/main" id="{F677A986-86A9-64BB-F281-F6A65AAA0FDD}"/>
            </a:ext>
          </a:extLst>
        </xdr:cNvPr>
        <xdr:cNvPicPr>
          <a:picLocks noChangeAspect="1"/>
        </xdr:cNvPicPr>
      </xdr:nvPicPr>
      <xdr:blipFill>
        <a:blip xmlns:r="http://schemas.openxmlformats.org/officeDocument/2006/relationships" r:embed="rId3"/>
        <a:stretch>
          <a:fillRect/>
        </a:stretch>
      </xdr:blipFill>
      <xdr:spPr>
        <a:xfrm>
          <a:off x="6738938" y="23812"/>
          <a:ext cx="1005442" cy="360805"/>
        </a:xfrm>
        <a:prstGeom prst="rect">
          <a:avLst/>
        </a:prstGeom>
      </xdr:spPr>
    </xdr:pic>
    <xdr:clientData/>
  </xdr:twoCellAnchor>
  <xdr:twoCellAnchor editAs="oneCell">
    <xdr:from>
      <xdr:col>5</xdr:col>
      <xdr:colOff>791766</xdr:colOff>
      <xdr:row>0</xdr:row>
      <xdr:rowOff>35719</xdr:rowOff>
    </xdr:from>
    <xdr:to>
      <xdr:col>6</xdr:col>
      <xdr:colOff>1180529</xdr:colOff>
      <xdr:row>0</xdr:row>
      <xdr:rowOff>389295</xdr:rowOff>
    </xdr:to>
    <xdr:pic>
      <xdr:nvPicPr>
        <xdr:cNvPr id="4" name="Bilde 3">
          <a:extLst>
            <a:ext uri="{FF2B5EF4-FFF2-40B4-BE49-F238E27FC236}">
              <a16:creationId xmlns:a16="http://schemas.microsoft.com/office/drawing/2014/main" id="{C593A414-862B-55E8-0DD7-882495D88EE4}"/>
            </a:ext>
          </a:extLst>
        </xdr:cNvPr>
        <xdr:cNvPicPr>
          <a:picLocks noChangeAspect="1"/>
        </xdr:cNvPicPr>
      </xdr:nvPicPr>
      <xdr:blipFill>
        <a:blip xmlns:r="http://schemas.openxmlformats.org/officeDocument/2006/relationships" r:embed="rId4"/>
        <a:stretch>
          <a:fillRect/>
        </a:stretch>
      </xdr:blipFill>
      <xdr:spPr>
        <a:xfrm>
          <a:off x="7762875" y="35719"/>
          <a:ext cx="1448420" cy="353576"/>
        </a:xfrm>
        <a:prstGeom prst="rect">
          <a:avLst/>
        </a:prstGeom>
      </xdr:spPr>
    </xdr:pic>
    <xdr:clientData/>
  </xdr:twoCellAnchor>
  <xdr:twoCellAnchor editAs="oneCell">
    <xdr:from>
      <xdr:col>4</xdr:col>
      <xdr:colOff>845343</xdr:colOff>
      <xdr:row>25</xdr:row>
      <xdr:rowOff>23813</xdr:rowOff>
    </xdr:from>
    <xdr:to>
      <xdr:col>5</xdr:col>
      <xdr:colOff>791129</xdr:colOff>
      <xdr:row>25</xdr:row>
      <xdr:rowOff>384618</xdr:rowOff>
    </xdr:to>
    <xdr:pic>
      <xdr:nvPicPr>
        <xdr:cNvPr id="6" name="Bilde 5">
          <a:extLst>
            <a:ext uri="{FF2B5EF4-FFF2-40B4-BE49-F238E27FC236}">
              <a16:creationId xmlns:a16="http://schemas.microsoft.com/office/drawing/2014/main" id="{73FFED65-E99A-4DD5-9419-1A4101F4C518}"/>
            </a:ext>
          </a:extLst>
        </xdr:cNvPr>
        <xdr:cNvPicPr>
          <a:picLocks noChangeAspect="1"/>
        </xdr:cNvPicPr>
      </xdr:nvPicPr>
      <xdr:blipFill>
        <a:blip xmlns:r="http://schemas.openxmlformats.org/officeDocument/2006/relationships" r:embed="rId3"/>
        <a:stretch>
          <a:fillRect/>
        </a:stretch>
      </xdr:blipFill>
      <xdr:spPr>
        <a:xfrm>
          <a:off x="6756796" y="6185297"/>
          <a:ext cx="1005442" cy="360805"/>
        </a:xfrm>
        <a:prstGeom prst="rect">
          <a:avLst/>
        </a:prstGeom>
      </xdr:spPr>
    </xdr:pic>
    <xdr:clientData/>
  </xdr:twoCellAnchor>
  <xdr:twoCellAnchor editAs="oneCell">
    <xdr:from>
      <xdr:col>5</xdr:col>
      <xdr:colOff>809624</xdr:colOff>
      <xdr:row>25</xdr:row>
      <xdr:rowOff>35720</xdr:rowOff>
    </xdr:from>
    <xdr:to>
      <xdr:col>6</xdr:col>
      <xdr:colOff>1198387</xdr:colOff>
      <xdr:row>25</xdr:row>
      <xdr:rowOff>389296</xdr:rowOff>
    </xdr:to>
    <xdr:pic>
      <xdr:nvPicPr>
        <xdr:cNvPr id="10" name="Bilde 9">
          <a:extLst>
            <a:ext uri="{FF2B5EF4-FFF2-40B4-BE49-F238E27FC236}">
              <a16:creationId xmlns:a16="http://schemas.microsoft.com/office/drawing/2014/main" id="{6B4239C3-5DE0-4BD9-99CA-B0F3CD35ED3A}"/>
            </a:ext>
          </a:extLst>
        </xdr:cNvPr>
        <xdr:cNvPicPr>
          <a:picLocks noChangeAspect="1"/>
        </xdr:cNvPicPr>
      </xdr:nvPicPr>
      <xdr:blipFill>
        <a:blip xmlns:r="http://schemas.openxmlformats.org/officeDocument/2006/relationships" r:embed="rId4"/>
        <a:stretch>
          <a:fillRect/>
        </a:stretch>
      </xdr:blipFill>
      <xdr:spPr>
        <a:xfrm>
          <a:off x="7780733" y="6197204"/>
          <a:ext cx="1448420" cy="353576"/>
        </a:xfrm>
        <a:prstGeom prst="rect">
          <a:avLst/>
        </a:prstGeom>
      </xdr:spPr>
    </xdr:pic>
    <xdr:clientData/>
  </xdr:twoCellAnchor>
  <xdr:twoCellAnchor editAs="oneCell">
    <xdr:from>
      <xdr:col>5</xdr:col>
      <xdr:colOff>110390</xdr:colOff>
      <xdr:row>52</xdr:row>
      <xdr:rowOff>23813</xdr:rowOff>
    </xdr:from>
    <xdr:to>
      <xdr:col>5</xdr:col>
      <xdr:colOff>934005</xdr:colOff>
      <xdr:row>52</xdr:row>
      <xdr:rowOff>319369</xdr:rowOff>
    </xdr:to>
    <xdr:pic>
      <xdr:nvPicPr>
        <xdr:cNvPr id="11" name="Bilde 10">
          <a:extLst>
            <a:ext uri="{FF2B5EF4-FFF2-40B4-BE49-F238E27FC236}">
              <a16:creationId xmlns:a16="http://schemas.microsoft.com/office/drawing/2014/main" id="{057B9120-04F1-4F8C-9C0E-4FB7CB7ED221}"/>
            </a:ext>
          </a:extLst>
        </xdr:cNvPr>
        <xdr:cNvPicPr>
          <a:picLocks noChangeAspect="1"/>
        </xdr:cNvPicPr>
      </xdr:nvPicPr>
      <xdr:blipFill>
        <a:blip xmlns:r="http://schemas.openxmlformats.org/officeDocument/2006/relationships" r:embed="rId3"/>
        <a:stretch>
          <a:fillRect/>
        </a:stretch>
      </xdr:blipFill>
      <xdr:spPr>
        <a:xfrm>
          <a:off x="7081499" y="12382501"/>
          <a:ext cx="823615" cy="295556"/>
        </a:xfrm>
        <a:prstGeom prst="rect">
          <a:avLst/>
        </a:prstGeom>
      </xdr:spPr>
    </xdr:pic>
    <xdr:clientData/>
  </xdr:twoCellAnchor>
  <xdr:twoCellAnchor editAs="oneCell">
    <xdr:from>
      <xdr:col>5</xdr:col>
      <xdr:colOff>964406</xdr:colOff>
      <xdr:row>52</xdr:row>
      <xdr:rowOff>23813</xdr:rowOff>
    </xdr:from>
    <xdr:to>
      <xdr:col>6</xdr:col>
      <xdr:colOff>1091232</xdr:colOff>
      <xdr:row>52</xdr:row>
      <xdr:rowOff>313447</xdr:rowOff>
    </xdr:to>
    <xdr:pic>
      <xdr:nvPicPr>
        <xdr:cNvPr id="12" name="Bilde 11">
          <a:extLst>
            <a:ext uri="{FF2B5EF4-FFF2-40B4-BE49-F238E27FC236}">
              <a16:creationId xmlns:a16="http://schemas.microsoft.com/office/drawing/2014/main" id="{AC79B088-9FA2-4155-9C5C-7AB361C3470D}"/>
            </a:ext>
          </a:extLst>
        </xdr:cNvPr>
        <xdr:cNvPicPr>
          <a:picLocks noChangeAspect="1"/>
        </xdr:cNvPicPr>
      </xdr:nvPicPr>
      <xdr:blipFill>
        <a:blip xmlns:r="http://schemas.openxmlformats.org/officeDocument/2006/relationships" r:embed="rId4"/>
        <a:stretch>
          <a:fillRect/>
        </a:stretch>
      </xdr:blipFill>
      <xdr:spPr>
        <a:xfrm>
          <a:off x="7935515" y="12382501"/>
          <a:ext cx="1186483" cy="289634"/>
        </a:xfrm>
        <a:prstGeom prst="rect">
          <a:avLst/>
        </a:prstGeom>
      </xdr:spPr>
    </xdr:pic>
    <xdr:clientData/>
  </xdr:twoCellAnchor>
  <xdr:twoCellAnchor editAs="oneCell">
    <xdr:from>
      <xdr:col>6</xdr:col>
      <xdr:colOff>223630</xdr:colOff>
      <xdr:row>23</xdr:row>
      <xdr:rowOff>229092</xdr:rowOff>
    </xdr:from>
    <xdr:to>
      <xdr:col>6</xdr:col>
      <xdr:colOff>1174306</xdr:colOff>
      <xdr:row>24</xdr:row>
      <xdr:rowOff>189310</xdr:rowOff>
    </xdr:to>
    <xdr:pic>
      <xdr:nvPicPr>
        <xdr:cNvPr id="13" name="Bilde 12">
          <a:extLst>
            <a:ext uri="{FF2B5EF4-FFF2-40B4-BE49-F238E27FC236}">
              <a16:creationId xmlns:a16="http://schemas.microsoft.com/office/drawing/2014/main" id="{C330D147-16C3-B674-CBE1-96940C0B2BFC}"/>
            </a:ext>
          </a:extLst>
        </xdr:cNvPr>
        <xdr:cNvPicPr>
          <a:picLocks noChangeAspect="1"/>
        </xdr:cNvPicPr>
      </xdr:nvPicPr>
      <xdr:blipFill>
        <a:blip xmlns:r="http://schemas.openxmlformats.org/officeDocument/2006/relationships" r:embed="rId5"/>
        <a:stretch>
          <a:fillRect/>
        </a:stretch>
      </xdr:blipFill>
      <xdr:spPr>
        <a:xfrm>
          <a:off x="8249478" y="5952375"/>
          <a:ext cx="950676" cy="200413"/>
        </a:xfrm>
        <a:prstGeom prst="rect">
          <a:avLst/>
        </a:prstGeom>
      </xdr:spPr>
    </xdr:pic>
    <xdr:clientData/>
  </xdr:twoCellAnchor>
  <xdr:twoCellAnchor editAs="oneCell">
    <xdr:from>
      <xdr:col>6</xdr:col>
      <xdr:colOff>198783</xdr:colOff>
      <xdr:row>50</xdr:row>
      <xdr:rowOff>223630</xdr:rowOff>
    </xdr:from>
    <xdr:to>
      <xdr:col>6</xdr:col>
      <xdr:colOff>1149459</xdr:colOff>
      <xdr:row>51</xdr:row>
      <xdr:rowOff>183847</xdr:rowOff>
    </xdr:to>
    <xdr:pic>
      <xdr:nvPicPr>
        <xdr:cNvPr id="7" name="Bilde 6">
          <a:extLst>
            <a:ext uri="{FF2B5EF4-FFF2-40B4-BE49-F238E27FC236}">
              <a16:creationId xmlns:a16="http://schemas.microsoft.com/office/drawing/2014/main" id="{B35C8BCD-0D12-4DE9-B945-FC4DF86552C9}"/>
            </a:ext>
          </a:extLst>
        </xdr:cNvPr>
        <xdr:cNvPicPr>
          <a:picLocks noChangeAspect="1"/>
        </xdr:cNvPicPr>
      </xdr:nvPicPr>
      <xdr:blipFill>
        <a:blip xmlns:r="http://schemas.openxmlformats.org/officeDocument/2006/relationships" r:embed="rId5"/>
        <a:stretch>
          <a:fillRect/>
        </a:stretch>
      </xdr:blipFill>
      <xdr:spPr>
        <a:xfrm>
          <a:off x="8224631" y="12067760"/>
          <a:ext cx="950676" cy="200413"/>
        </a:xfrm>
        <a:prstGeom prst="rect">
          <a:avLst/>
        </a:prstGeom>
      </xdr:spPr>
    </xdr:pic>
    <xdr:clientData/>
  </xdr:twoCellAnchor>
  <xdr:twoCellAnchor editAs="oneCell">
    <xdr:from>
      <xdr:col>6</xdr:col>
      <xdr:colOff>173935</xdr:colOff>
      <xdr:row>81</xdr:row>
      <xdr:rowOff>115956</xdr:rowOff>
    </xdr:from>
    <xdr:to>
      <xdr:col>6</xdr:col>
      <xdr:colOff>1124611</xdr:colOff>
      <xdr:row>82</xdr:row>
      <xdr:rowOff>125869</xdr:rowOff>
    </xdr:to>
    <xdr:pic>
      <xdr:nvPicPr>
        <xdr:cNvPr id="8" name="Bilde 7">
          <a:extLst>
            <a:ext uri="{FF2B5EF4-FFF2-40B4-BE49-F238E27FC236}">
              <a16:creationId xmlns:a16="http://schemas.microsoft.com/office/drawing/2014/main" id="{36CC8EC7-A697-43DA-83C8-880F60B77FA6}"/>
            </a:ext>
          </a:extLst>
        </xdr:cNvPr>
        <xdr:cNvPicPr>
          <a:picLocks noChangeAspect="1"/>
        </xdr:cNvPicPr>
      </xdr:nvPicPr>
      <xdr:blipFill>
        <a:blip xmlns:r="http://schemas.openxmlformats.org/officeDocument/2006/relationships" r:embed="rId5"/>
        <a:stretch>
          <a:fillRect/>
        </a:stretch>
      </xdr:blipFill>
      <xdr:spPr>
        <a:xfrm>
          <a:off x="8199783" y="18453652"/>
          <a:ext cx="950676" cy="200413"/>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geforeningen.no/foreningsledd/fagmed/norsk-anestesiologisk-forening/dokumenter/standard-for-anestesi-i-norg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8A81A-01D7-4EA1-A893-DF1ACADC2330}">
  <dimension ref="A32:K32"/>
  <sheetViews>
    <sheetView tabSelected="1" zoomScale="115" zoomScaleNormal="115" workbookViewId="0">
      <selection activeCell="B32" sqref="B32:K32"/>
    </sheetView>
  </sheetViews>
  <sheetFormatPr baseColWidth="10" defaultColWidth="11.42578125" defaultRowHeight="15" x14ac:dyDescent="0.25"/>
  <cols>
    <col min="1" max="16384" width="11.42578125" style="44"/>
  </cols>
  <sheetData>
    <row r="32" spans="1:11" x14ac:dyDescent="0.25">
      <c r="A32" s="64" t="s">
        <v>62</v>
      </c>
      <c r="B32" s="65" t="s">
        <v>63</v>
      </c>
      <c r="C32" s="65"/>
      <c r="D32" s="65"/>
      <c r="E32" s="65"/>
      <c r="F32" s="65"/>
      <c r="G32" s="65"/>
      <c r="H32" s="65"/>
      <c r="I32" s="65"/>
      <c r="J32" s="65"/>
      <c r="K32" s="65"/>
    </row>
  </sheetData>
  <sheetProtection algorithmName="SHA-512" hashValue="SFmgXJwsJuRqTjQaWQPw177AbXdjMmnAfkF+FdJIuhynzOb3++n6l1JKq0Vq0RfQB2KUg4Kn/Yn8jxUxN6iU5w==" saltValue="LWgtAUaMp5HmKTriCnV2QQ==" spinCount="100000" sheet="1" objects="1" scenarios="1" selectLockedCells="1"/>
  <mergeCells count="1">
    <mergeCell ref="B32:K32"/>
  </mergeCells>
  <hyperlinks>
    <hyperlink ref="B32" r:id="rId1" xr:uid="{58822892-1F33-45F1-9843-7F398B05976A}"/>
  </hyperlinks>
  <pageMargins left="0.7" right="0.7" top="0.75" bottom="0.75" header="0.3" footer="0.3"/>
  <pageSetup paperSize="9" orientation="landscape" horizontalDpi="4294967295" verticalDpi="4294967295"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B7C3-B74B-415E-9D26-1914AE3F77F6}">
  <sheetPr>
    <pageSetUpPr fitToPage="1"/>
  </sheetPr>
  <dimension ref="A1:BA198"/>
  <sheetViews>
    <sheetView zoomScale="70" zoomScaleNormal="70" workbookViewId="0">
      <pane ySplit="3" topLeftCell="A4" activePane="bottomLeft" state="frozen"/>
      <selection pane="bottomLeft" activeCell="D4" sqref="D4"/>
    </sheetView>
  </sheetViews>
  <sheetFormatPr baseColWidth="10" defaultColWidth="11.42578125" defaultRowHeight="15" x14ac:dyDescent="0.25"/>
  <cols>
    <col min="2" max="2" width="61.7109375" customWidth="1"/>
    <col min="3" max="3" width="136.42578125" style="4" customWidth="1"/>
    <col min="4" max="4" width="16.85546875" customWidth="1"/>
    <col min="5" max="6" width="20.140625" customWidth="1"/>
    <col min="7" max="7" width="19" customWidth="1"/>
    <col min="8" max="8" width="91.85546875" customWidth="1"/>
    <col min="9" max="9" width="22.28515625" customWidth="1"/>
    <col min="10" max="10" width="39" customWidth="1"/>
  </cols>
  <sheetData>
    <row r="1" spans="1:53" ht="32.25" customHeight="1" x14ac:dyDescent="0.25">
      <c r="A1" s="29" t="s">
        <v>60</v>
      </c>
      <c r="B1" s="30"/>
      <c r="C1" s="31"/>
      <c r="D1" s="32"/>
      <c r="E1" s="33" t="s">
        <v>29</v>
      </c>
      <c r="F1" s="35"/>
      <c r="G1" s="33" t="s">
        <v>30</v>
      </c>
      <c r="H1" s="34"/>
      <c r="I1" s="33" t="s">
        <v>33</v>
      </c>
      <c r="J1" s="28"/>
    </row>
    <row r="2" spans="1:53" s="6" customFormat="1" ht="43.15" customHeight="1" x14ac:dyDescent="0.4">
      <c r="A2" s="70" t="s">
        <v>0</v>
      </c>
      <c r="B2" s="70"/>
      <c r="C2" s="23" t="s">
        <v>1</v>
      </c>
      <c r="D2" s="72" t="s">
        <v>26</v>
      </c>
      <c r="E2" s="73"/>
      <c r="F2" s="73"/>
      <c r="G2" s="74"/>
      <c r="H2" s="24"/>
      <c r="I2" s="26" t="s">
        <v>27</v>
      </c>
      <c r="J2" s="25" t="s">
        <v>3</v>
      </c>
    </row>
    <row r="3" spans="1:53" ht="42" x14ac:dyDescent="0.25">
      <c r="A3" s="71"/>
      <c r="B3" s="71"/>
      <c r="C3" s="59" t="s">
        <v>2</v>
      </c>
      <c r="D3" s="60" t="s">
        <v>34</v>
      </c>
      <c r="E3" s="60" t="s">
        <v>35</v>
      </c>
      <c r="F3" s="60" t="s">
        <v>36</v>
      </c>
      <c r="G3" s="61" t="s">
        <v>4</v>
      </c>
      <c r="H3" s="59" t="s">
        <v>37</v>
      </c>
      <c r="I3" s="61"/>
      <c r="J3" s="61"/>
    </row>
    <row r="4" spans="1:53" s="5" customFormat="1" ht="27" customHeight="1" x14ac:dyDescent="0.35">
      <c r="A4" s="13" t="s">
        <v>38</v>
      </c>
      <c r="B4" s="14"/>
      <c r="C4" s="15" t="s">
        <v>67</v>
      </c>
      <c r="D4" s="12"/>
      <c r="E4" s="12"/>
      <c r="F4" s="12"/>
      <c r="G4" s="12"/>
      <c r="H4" s="20"/>
      <c r="I4" s="21"/>
      <c r="J4" s="21"/>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row>
    <row r="5" spans="1:53" ht="19.5" customHeight="1" x14ac:dyDescent="0.25">
      <c r="A5" s="68"/>
      <c r="B5" s="69"/>
      <c r="C5" s="16" t="s">
        <v>68</v>
      </c>
      <c r="D5" s="12"/>
      <c r="E5" s="12"/>
      <c r="F5" s="12"/>
      <c r="G5" s="12"/>
      <c r="H5" s="20"/>
      <c r="I5" s="21"/>
      <c r="J5" s="21"/>
    </row>
    <row r="6" spans="1:53" ht="19.5" customHeight="1" x14ac:dyDescent="0.25">
      <c r="A6" s="68"/>
      <c r="B6" s="69"/>
      <c r="C6" s="16" t="s">
        <v>69</v>
      </c>
      <c r="D6" s="12"/>
      <c r="E6" s="12"/>
      <c r="F6" s="12"/>
      <c r="G6" s="12"/>
      <c r="H6" s="20"/>
      <c r="I6" s="21"/>
      <c r="J6" s="21"/>
    </row>
    <row r="7" spans="1:53" ht="19.5" customHeight="1" x14ac:dyDescent="0.25">
      <c r="A7" s="68"/>
      <c r="B7" s="69"/>
      <c r="C7" s="16" t="s">
        <v>70</v>
      </c>
      <c r="D7" s="12"/>
      <c r="E7" s="12"/>
      <c r="F7" s="12"/>
      <c r="G7" s="12"/>
      <c r="H7" s="20"/>
      <c r="I7" s="21"/>
      <c r="J7" s="21"/>
    </row>
    <row r="8" spans="1:53" ht="19.5" customHeight="1" x14ac:dyDescent="0.25">
      <c r="A8" s="68"/>
      <c r="B8" s="69"/>
      <c r="C8" s="16"/>
      <c r="D8" s="40"/>
      <c r="E8" s="40"/>
      <c r="F8" s="40"/>
      <c r="G8" s="40"/>
      <c r="H8" s="41"/>
      <c r="I8" s="42"/>
      <c r="J8" s="42"/>
    </row>
    <row r="9" spans="1:53" ht="19.5" customHeight="1" x14ac:dyDescent="0.25">
      <c r="A9" s="68"/>
      <c r="B9" s="69"/>
      <c r="C9" s="16"/>
      <c r="D9" s="40"/>
      <c r="E9" s="40"/>
      <c r="F9" s="40"/>
      <c r="G9" s="40"/>
      <c r="H9" s="41"/>
      <c r="I9" s="42"/>
      <c r="J9" s="42"/>
    </row>
    <row r="10" spans="1:53" ht="19.5" customHeight="1" x14ac:dyDescent="0.25">
      <c r="A10" s="68"/>
      <c r="B10" s="69"/>
      <c r="C10" s="16"/>
      <c r="D10" s="40"/>
      <c r="E10" s="40"/>
      <c r="F10" s="40"/>
      <c r="G10" s="40"/>
      <c r="H10" s="41"/>
      <c r="I10" s="42"/>
      <c r="J10" s="42"/>
    </row>
    <row r="11" spans="1:53" ht="19.5" customHeight="1" x14ac:dyDescent="0.25">
      <c r="A11" s="68"/>
      <c r="B11" s="69"/>
      <c r="C11" s="16"/>
      <c r="D11" s="40"/>
      <c r="E11" s="40"/>
      <c r="F11" s="40"/>
      <c r="G11" s="40"/>
      <c r="H11" s="41"/>
      <c r="I11" s="42"/>
      <c r="J11" s="42"/>
    </row>
    <row r="12" spans="1:53" ht="33" customHeight="1" x14ac:dyDescent="0.3">
      <c r="A12" s="1"/>
      <c r="B12" s="2"/>
      <c r="C12" s="27" t="s">
        <v>47</v>
      </c>
      <c r="D12" s="3">
        <f>((COUNTIF(D4:D11,"X"))/(COUNTA($C4:$C11)))*100</f>
        <v>0</v>
      </c>
      <c r="E12" s="3">
        <f>((COUNTIF(E4:E11,"X"))/(COUNTA($C4:$C11)))*100</f>
        <v>0</v>
      </c>
      <c r="F12" s="3">
        <f>((COUNTIF(F4:F11,"X"))/(COUNTA($C4:$C11)))*100</f>
        <v>0</v>
      </c>
      <c r="G12" s="3">
        <f>((COUNTIF(G4:G11,"X"))/(COUNTA($C4:$C11)))*100</f>
        <v>0</v>
      </c>
      <c r="H12" s="8"/>
      <c r="I12" s="7"/>
      <c r="J12" s="7"/>
    </row>
    <row r="13" spans="1:53" s="5" customFormat="1" ht="27" customHeight="1" x14ac:dyDescent="0.35">
      <c r="A13" s="13" t="s">
        <v>5</v>
      </c>
      <c r="B13" s="14"/>
      <c r="C13" s="15" t="s">
        <v>71</v>
      </c>
      <c r="D13" s="12"/>
      <c r="E13" s="12"/>
      <c r="F13" s="12"/>
      <c r="G13" s="12"/>
      <c r="H13" s="20"/>
      <c r="I13" s="21"/>
      <c r="J13" s="21"/>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row>
    <row r="14" spans="1:53" ht="19.5" customHeight="1" x14ac:dyDescent="0.25">
      <c r="A14" s="68"/>
      <c r="B14" s="69"/>
      <c r="C14" s="16" t="s">
        <v>72</v>
      </c>
      <c r="D14" s="12"/>
      <c r="E14" s="12"/>
      <c r="F14" s="12"/>
      <c r="G14" s="12"/>
      <c r="H14" s="20"/>
      <c r="I14" s="21"/>
      <c r="J14" s="21"/>
    </row>
    <row r="15" spans="1:53" ht="19.5" customHeight="1" x14ac:dyDescent="0.25">
      <c r="A15" s="68"/>
      <c r="B15" s="69"/>
      <c r="C15" s="16"/>
      <c r="D15" s="40"/>
      <c r="E15" s="40"/>
      <c r="F15" s="40"/>
      <c r="G15" s="40"/>
      <c r="H15" s="41"/>
      <c r="I15" s="42"/>
      <c r="J15" s="42"/>
    </row>
    <row r="16" spans="1:53" ht="19.5" customHeight="1" x14ac:dyDescent="0.25">
      <c r="A16" s="68"/>
      <c r="B16" s="69"/>
      <c r="C16" s="16"/>
      <c r="D16" s="40"/>
      <c r="E16" s="40"/>
      <c r="F16" s="40"/>
      <c r="G16" s="40"/>
      <c r="H16" s="41"/>
      <c r="I16" s="42"/>
      <c r="J16" s="42"/>
    </row>
    <row r="17" spans="1:53" ht="19.5" customHeight="1" x14ac:dyDescent="0.25">
      <c r="A17" s="68"/>
      <c r="B17" s="69"/>
      <c r="C17" s="16"/>
      <c r="D17" s="40"/>
      <c r="E17" s="40"/>
      <c r="F17" s="40"/>
      <c r="G17" s="40"/>
      <c r="H17" s="41"/>
      <c r="I17" s="42"/>
      <c r="J17" s="42"/>
    </row>
    <row r="18" spans="1:53" ht="19.5" customHeight="1" x14ac:dyDescent="0.25">
      <c r="A18" s="68"/>
      <c r="B18" s="69"/>
      <c r="C18" s="16"/>
      <c r="D18" s="40"/>
      <c r="E18" s="40"/>
      <c r="F18" s="40"/>
      <c r="G18" s="40"/>
      <c r="H18" s="41"/>
      <c r="I18" s="42"/>
      <c r="J18" s="42"/>
    </row>
    <row r="19" spans="1:53" ht="19.5" customHeight="1" x14ac:dyDescent="0.25">
      <c r="A19" s="68"/>
      <c r="B19" s="69"/>
      <c r="C19" s="16"/>
      <c r="D19" s="40"/>
      <c r="E19" s="40"/>
      <c r="F19" s="40"/>
      <c r="G19" s="40"/>
      <c r="H19" s="41"/>
      <c r="I19" s="42"/>
      <c r="J19" s="42"/>
    </row>
    <row r="20" spans="1:53" ht="19.5" customHeight="1" x14ac:dyDescent="0.25">
      <c r="A20" s="68"/>
      <c r="B20" s="69"/>
      <c r="C20" s="16"/>
      <c r="D20" s="40"/>
      <c r="E20" s="40"/>
      <c r="F20" s="40"/>
      <c r="G20" s="40"/>
      <c r="H20" s="41"/>
      <c r="I20" s="42"/>
      <c r="J20" s="42"/>
    </row>
    <row r="21" spans="1:53" ht="33" customHeight="1" x14ac:dyDescent="0.3">
      <c r="A21" s="1"/>
      <c r="B21" s="2"/>
      <c r="C21" s="27" t="s">
        <v>14</v>
      </c>
      <c r="D21" s="3">
        <f>((COUNTIF(D13:D20,"X"))/(COUNTA($C13:$C20)))*100</f>
        <v>0</v>
      </c>
      <c r="E21" s="3">
        <f t="shared" ref="E21:G21" si="0">((COUNTIF(E13:E20,"X"))/(COUNTA($C13:$C20)))*100</f>
        <v>0</v>
      </c>
      <c r="F21" s="3">
        <f t="shared" si="0"/>
        <v>0</v>
      </c>
      <c r="G21" s="3">
        <f t="shared" si="0"/>
        <v>0</v>
      </c>
      <c r="H21" s="8"/>
      <c r="I21" s="7"/>
      <c r="J21" s="7"/>
    </row>
    <row r="22" spans="1:53" s="5" customFormat="1" ht="27" customHeight="1" x14ac:dyDescent="0.35">
      <c r="A22" s="13" t="s">
        <v>6</v>
      </c>
      <c r="B22" s="17"/>
      <c r="C22" s="18" t="s">
        <v>73</v>
      </c>
      <c r="D22" s="12"/>
      <c r="E22" s="12"/>
      <c r="F22" s="12"/>
      <c r="G22" s="12"/>
      <c r="H22" s="20"/>
      <c r="I22" s="21"/>
      <c r="J22" s="21"/>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row>
    <row r="23" spans="1:53" ht="19.5" customHeight="1" x14ac:dyDescent="0.25">
      <c r="A23" s="68"/>
      <c r="B23" s="69"/>
      <c r="C23" s="16" t="s">
        <v>74</v>
      </c>
      <c r="D23" s="12"/>
      <c r="E23" s="12"/>
      <c r="F23" s="12"/>
      <c r="G23" s="12"/>
      <c r="H23" s="20"/>
      <c r="I23" s="21"/>
      <c r="J23" s="21"/>
    </row>
    <row r="24" spans="1:53" ht="19.5" customHeight="1" x14ac:dyDescent="0.25">
      <c r="A24" s="68"/>
      <c r="B24" s="69"/>
      <c r="C24" s="16" t="s">
        <v>75</v>
      </c>
      <c r="D24" s="12"/>
      <c r="E24" s="12"/>
      <c r="F24" s="12"/>
      <c r="G24" s="12"/>
      <c r="H24" s="20"/>
      <c r="I24" s="21"/>
      <c r="J24" s="21"/>
    </row>
    <row r="25" spans="1:53" ht="19.5" customHeight="1" x14ac:dyDescent="0.25">
      <c r="A25" s="68"/>
      <c r="B25" s="69"/>
      <c r="C25" s="16" t="s">
        <v>76</v>
      </c>
      <c r="D25" s="12"/>
      <c r="E25" s="12"/>
      <c r="F25" s="12"/>
      <c r="G25" s="12"/>
      <c r="H25" s="20"/>
      <c r="I25" s="21"/>
      <c r="J25" s="21"/>
    </row>
    <row r="26" spans="1:53" ht="19.5" customHeight="1" x14ac:dyDescent="0.25">
      <c r="A26" s="68"/>
      <c r="B26" s="69"/>
      <c r="C26" s="16" t="s">
        <v>77</v>
      </c>
      <c r="D26" s="12"/>
      <c r="E26" s="12"/>
      <c r="F26" s="12"/>
      <c r="G26" s="12"/>
      <c r="H26" s="20"/>
      <c r="I26" s="21"/>
      <c r="J26" s="21"/>
    </row>
    <row r="27" spans="1:53" ht="19.5" customHeight="1" x14ac:dyDescent="0.25">
      <c r="A27" s="68"/>
      <c r="B27" s="69"/>
      <c r="C27" s="16"/>
      <c r="D27" s="40"/>
      <c r="E27" s="40"/>
      <c r="F27" s="40"/>
      <c r="G27" s="40"/>
      <c r="H27" s="41"/>
      <c r="I27" s="42"/>
      <c r="J27" s="42"/>
    </row>
    <row r="28" spans="1:53" ht="19.5" customHeight="1" x14ac:dyDescent="0.25">
      <c r="A28" s="68"/>
      <c r="B28" s="69"/>
      <c r="C28" s="16"/>
      <c r="D28" s="40"/>
      <c r="E28" s="40"/>
      <c r="F28" s="40"/>
      <c r="G28" s="40"/>
      <c r="H28" s="41"/>
      <c r="I28" s="42"/>
      <c r="J28" s="42"/>
    </row>
    <row r="29" spans="1:53" ht="19.5" customHeight="1" x14ac:dyDescent="0.25">
      <c r="A29" s="68"/>
      <c r="B29" s="69"/>
      <c r="C29" s="16"/>
      <c r="D29" s="40"/>
      <c r="E29" s="40"/>
      <c r="F29" s="40"/>
      <c r="G29" s="40"/>
      <c r="H29" s="41"/>
      <c r="I29" s="42"/>
      <c r="J29" s="42"/>
    </row>
    <row r="30" spans="1:53" ht="33" customHeight="1" x14ac:dyDescent="0.3">
      <c r="A30" s="1"/>
      <c r="B30" s="2"/>
      <c r="C30" s="27" t="s">
        <v>13</v>
      </c>
      <c r="D30" s="3">
        <f>IFERROR((((COUNTIF(D22:D29,"X"))/(COUNTA($C22:$C29)))*100),0)</f>
        <v>0</v>
      </c>
      <c r="E30" s="3">
        <f t="shared" ref="E30:G30" si="1">IFERROR((((COUNTIF(E22:E29,"X"))/(COUNTA($C22:$C29)))*100),0)</f>
        <v>0</v>
      </c>
      <c r="F30" s="3">
        <f t="shared" si="1"/>
        <v>0</v>
      </c>
      <c r="G30" s="3">
        <f t="shared" si="1"/>
        <v>0</v>
      </c>
      <c r="H30" s="8"/>
      <c r="I30" s="7"/>
      <c r="J30" s="7"/>
    </row>
    <row r="31" spans="1:53" s="5" customFormat="1" ht="27" customHeight="1" x14ac:dyDescent="0.35">
      <c r="A31" s="13" t="s">
        <v>7</v>
      </c>
      <c r="B31" s="17"/>
      <c r="C31" s="18" t="s">
        <v>78</v>
      </c>
      <c r="D31" s="12"/>
      <c r="E31" s="12"/>
      <c r="F31" s="12"/>
      <c r="G31" s="12"/>
      <c r="H31" s="20"/>
      <c r="I31" s="21"/>
      <c r="J31" s="2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row>
    <row r="32" spans="1:53" ht="19.5" customHeight="1" x14ac:dyDescent="0.25">
      <c r="A32" s="68"/>
      <c r="B32" s="69"/>
      <c r="C32" s="16" t="s">
        <v>79</v>
      </c>
      <c r="D32" s="12"/>
      <c r="E32" s="12"/>
      <c r="F32" s="12"/>
      <c r="G32" s="12"/>
      <c r="H32" s="20"/>
      <c r="I32" s="21"/>
      <c r="J32" s="21"/>
    </row>
    <row r="33" spans="1:53" ht="19.5" customHeight="1" x14ac:dyDescent="0.25">
      <c r="A33" s="68"/>
      <c r="B33" s="69"/>
      <c r="C33" s="16" t="s">
        <v>80</v>
      </c>
      <c r="D33" s="12"/>
      <c r="E33" s="12"/>
      <c r="F33" s="12"/>
      <c r="G33" s="12"/>
      <c r="H33" s="20"/>
      <c r="I33" s="21"/>
      <c r="J33" s="21"/>
    </row>
    <row r="34" spans="1:53" ht="19.5" customHeight="1" x14ac:dyDescent="0.25">
      <c r="A34" s="68"/>
      <c r="B34" s="69"/>
      <c r="C34" s="16" t="s">
        <v>81</v>
      </c>
      <c r="D34" s="12"/>
      <c r="E34" s="12"/>
      <c r="F34" s="12"/>
      <c r="G34" s="12"/>
      <c r="H34" s="20"/>
      <c r="I34" s="21"/>
      <c r="J34" s="21"/>
    </row>
    <row r="35" spans="1:53" ht="19.5" customHeight="1" x14ac:dyDescent="0.25">
      <c r="A35" s="68"/>
      <c r="B35" s="69"/>
      <c r="C35" s="16" t="s">
        <v>82</v>
      </c>
      <c r="D35" s="12"/>
      <c r="E35" s="12"/>
      <c r="F35" s="12"/>
      <c r="G35" s="12"/>
      <c r="H35" s="20"/>
      <c r="I35" s="21"/>
      <c r="J35" s="21"/>
    </row>
    <row r="36" spans="1:53" ht="31.5" x14ac:dyDescent="0.25">
      <c r="A36" s="68"/>
      <c r="B36" s="69"/>
      <c r="C36" s="38" t="s">
        <v>83</v>
      </c>
      <c r="D36" s="12"/>
      <c r="E36" s="12"/>
      <c r="F36" s="12"/>
      <c r="G36" s="12"/>
      <c r="H36" s="20"/>
      <c r="I36" s="21"/>
      <c r="J36" s="21"/>
    </row>
    <row r="37" spans="1:53" ht="19.5" customHeight="1" x14ac:dyDescent="0.25">
      <c r="A37" s="68"/>
      <c r="B37" s="69"/>
      <c r="C37" s="16"/>
      <c r="D37" s="40"/>
      <c r="E37" s="40"/>
      <c r="F37" s="40"/>
      <c r="G37" s="40"/>
      <c r="H37" s="41"/>
      <c r="I37" s="42"/>
      <c r="J37" s="42"/>
    </row>
    <row r="38" spans="1:53" ht="19.5" customHeight="1" x14ac:dyDescent="0.25">
      <c r="A38" s="68"/>
      <c r="B38" s="69"/>
      <c r="C38" s="16"/>
      <c r="D38" s="40"/>
      <c r="E38" s="40"/>
      <c r="F38" s="40"/>
      <c r="G38" s="40"/>
      <c r="H38" s="41"/>
      <c r="I38" s="42"/>
      <c r="J38" s="42"/>
    </row>
    <row r="39" spans="1:53" ht="33" customHeight="1" x14ac:dyDescent="0.3">
      <c r="A39" s="1"/>
      <c r="B39" s="2"/>
      <c r="C39" s="27" t="s">
        <v>12</v>
      </c>
      <c r="D39" s="3">
        <f>IFERROR((((COUNTIF(D31:D38,"X"))/(COUNTA($C31:$C38)))*100),0)</f>
        <v>0</v>
      </c>
      <c r="E39" s="3">
        <f t="shared" ref="E39" si="2">IFERROR((((COUNTIF(E31:E38,"X"))/(COUNTA($C31:$C38)))*100),0)</f>
        <v>0</v>
      </c>
      <c r="F39" s="3">
        <f t="shared" ref="F39" si="3">IFERROR((((COUNTIF(F31:F38,"X"))/(COUNTA($C31:$C38)))*100),0)</f>
        <v>0</v>
      </c>
      <c r="G39" s="3">
        <f t="shared" ref="G39" si="4">IFERROR((((COUNTIF(G31:G38,"X"))/(COUNTA($C31:$C38)))*100),0)</f>
        <v>0</v>
      </c>
      <c r="H39" s="8"/>
      <c r="I39" s="7"/>
      <c r="J39" s="7"/>
    </row>
    <row r="40" spans="1:53" s="5" customFormat="1" ht="27" customHeight="1" x14ac:dyDescent="0.35">
      <c r="A40" s="13" t="s">
        <v>8</v>
      </c>
      <c r="B40" s="17"/>
      <c r="C40" s="18" t="s">
        <v>84</v>
      </c>
      <c r="D40" s="12"/>
      <c r="E40" s="12"/>
      <c r="F40" s="12"/>
      <c r="G40" s="12"/>
      <c r="H40" s="20"/>
      <c r="I40" s="21"/>
      <c r="J40" s="21"/>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ht="19.5" customHeight="1" x14ac:dyDescent="0.25">
      <c r="A41" s="68"/>
      <c r="B41" s="69"/>
      <c r="C41" s="16" t="s">
        <v>64</v>
      </c>
      <c r="D41" s="12"/>
      <c r="E41" s="12"/>
      <c r="F41" s="12"/>
      <c r="G41" s="12"/>
      <c r="H41" s="20"/>
      <c r="I41" s="21"/>
      <c r="J41" s="21"/>
    </row>
    <row r="42" spans="1:53" ht="19.5" customHeight="1" x14ac:dyDescent="0.25">
      <c r="A42" s="68"/>
      <c r="B42" s="69"/>
      <c r="C42" s="16" t="s">
        <v>65</v>
      </c>
      <c r="D42" s="12"/>
      <c r="E42" s="12"/>
      <c r="F42" s="12"/>
      <c r="G42" s="12"/>
      <c r="H42" s="20"/>
      <c r="I42" s="21"/>
      <c r="J42" s="21"/>
    </row>
    <row r="43" spans="1:53" ht="19.5" customHeight="1" x14ac:dyDescent="0.25">
      <c r="A43" s="68"/>
      <c r="B43" s="69"/>
      <c r="C43" s="16" t="s">
        <v>85</v>
      </c>
      <c r="D43" s="12"/>
      <c r="E43" s="12"/>
      <c r="F43" s="12"/>
      <c r="G43" s="12"/>
      <c r="H43" s="20"/>
      <c r="I43" s="21"/>
      <c r="J43" s="21"/>
    </row>
    <row r="44" spans="1:53" ht="19.5" customHeight="1" x14ac:dyDescent="0.25">
      <c r="A44" s="68"/>
      <c r="B44" s="69"/>
      <c r="C44" s="16" t="s">
        <v>86</v>
      </c>
      <c r="D44" s="12"/>
      <c r="E44" s="12"/>
      <c r="F44" s="12"/>
      <c r="G44" s="12"/>
      <c r="H44" s="20"/>
      <c r="I44" s="21"/>
      <c r="J44" s="21"/>
    </row>
    <row r="45" spans="1:53" ht="19.5" customHeight="1" x14ac:dyDescent="0.25">
      <c r="A45" s="68"/>
      <c r="B45" s="69"/>
      <c r="C45" s="16" t="s">
        <v>87</v>
      </c>
      <c r="D45" s="12"/>
      <c r="E45" s="12"/>
      <c r="F45" s="12"/>
      <c r="G45" s="12"/>
      <c r="H45" s="20"/>
      <c r="I45" s="21"/>
      <c r="J45" s="21"/>
    </row>
    <row r="46" spans="1:53" ht="19.5" customHeight="1" x14ac:dyDescent="0.25">
      <c r="A46" s="68"/>
      <c r="B46" s="69"/>
      <c r="C46" s="16"/>
      <c r="D46" s="40"/>
      <c r="E46" s="40"/>
      <c r="F46" s="40"/>
      <c r="G46" s="40"/>
      <c r="H46" s="41"/>
      <c r="I46" s="42"/>
      <c r="J46" s="42"/>
    </row>
    <row r="47" spans="1:53" ht="19.5" customHeight="1" x14ac:dyDescent="0.25">
      <c r="A47" s="68"/>
      <c r="B47" s="69"/>
      <c r="C47" s="16"/>
      <c r="D47" s="40"/>
      <c r="E47" s="40"/>
      <c r="F47" s="40"/>
      <c r="G47" s="40"/>
      <c r="H47" s="41"/>
      <c r="I47" s="42"/>
      <c r="J47" s="42"/>
    </row>
    <row r="48" spans="1:53" ht="33" customHeight="1" x14ac:dyDescent="0.3">
      <c r="A48" s="1"/>
      <c r="B48" s="2"/>
      <c r="C48" s="27" t="s">
        <v>48</v>
      </c>
      <c r="D48" s="3">
        <f>IFERROR((((COUNTIF(D40:D47,"X"))/(COUNTA($C40:$C47)))*100),0)</f>
        <v>0</v>
      </c>
      <c r="E48" s="3">
        <f t="shared" ref="E48" si="5">IFERROR((((COUNTIF(E40:E47,"X"))/(COUNTA($C40:$C47)))*100),0)</f>
        <v>0</v>
      </c>
      <c r="F48" s="3">
        <f t="shared" ref="F48" si="6">IFERROR((((COUNTIF(F40:F47,"X"))/(COUNTA($C40:$C47)))*100),0)</f>
        <v>0</v>
      </c>
      <c r="G48" s="3">
        <f t="shared" ref="G48" si="7">IFERROR((((COUNTIF(G40:G47,"X"))/(COUNTA($C40:$C47)))*100),0)</f>
        <v>0</v>
      </c>
      <c r="H48" s="8"/>
      <c r="I48" s="7"/>
      <c r="J48" s="7"/>
    </row>
    <row r="49" spans="1:53" s="5" customFormat="1" ht="27" customHeight="1" x14ac:dyDescent="0.35">
      <c r="A49" s="13" t="s">
        <v>9</v>
      </c>
      <c r="B49" s="17"/>
      <c r="C49" s="18" t="s">
        <v>88</v>
      </c>
      <c r="D49" s="12"/>
      <c r="E49" s="12"/>
      <c r="F49" s="12"/>
      <c r="G49" s="12"/>
      <c r="H49" s="20"/>
      <c r="I49" s="21"/>
      <c r="J49" s="21"/>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53" ht="19.5" customHeight="1" x14ac:dyDescent="0.25">
      <c r="A50" s="68"/>
      <c r="B50" s="69"/>
      <c r="C50" s="16" t="s">
        <v>89</v>
      </c>
      <c r="D50" s="12"/>
      <c r="E50" s="12"/>
      <c r="F50" s="12"/>
      <c r="G50" s="12"/>
      <c r="H50" s="20"/>
      <c r="I50" s="21"/>
      <c r="J50" s="21"/>
    </row>
    <row r="51" spans="1:53" ht="19.5" customHeight="1" x14ac:dyDescent="0.25">
      <c r="A51" s="68"/>
      <c r="B51" s="69"/>
      <c r="C51" s="16" t="s">
        <v>90</v>
      </c>
      <c r="D51" s="12"/>
      <c r="E51" s="12"/>
      <c r="F51" s="12"/>
      <c r="G51" s="12"/>
      <c r="H51" s="20"/>
      <c r="I51" s="21"/>
      <c r="J51" s="21"/>
    </row>
    <row r="52" spans="1:53" ht="19.5" customHeight="1" x14ac:dyDescent="0.25">
      <c r="A52" s="68"/>
      <c r="B52" s="69"/>
      <c r="C52" s="16" t="s">
        <v>91</v>
      </c>
      <c r="D52" s="12"/>
      <c r="E52" s="12"/>
      <c r="F52" s="12"/>
      <c r="G52" s="12"/>
      <c r="H52" s="20"/>
      <c r="I52" s="21"/>
      <c r="J52" s="21"/>
    </row>
    <row r="53" spans="1:53" ht="19.5" customHeight="1" x14ac:dyDescent="0.25">
      <c r="A53" s="68"/>
      <c r="B53" s="69"/>
      <c r="C53" s="16" t="s">
        <v>92</v>
      </c>
      <c r="D53" s="12"/>
      <c r="E53" s="12"/>
      <c r="F53" s="12"/>
      <c r="G53" s="12"/>
      <c r="H53" s="20"/>
      <c r="I53" s="21"/>
      <c r="J53" s="21"/>
    </row>
    <row r="54" spans="1:53" ht="19.5" customHeight="1" x14ac:dyDescent="0.25">
      <c r="A54" s="68"/>
      <c r="B54" s="69"/>
      <c r="C54" s="16" t="s">
        <v>93</v>
      </c>
      <c r="D54" s="12"/>
      <c r="E54" s="12"/>
      <c r="F54" s="12"/>
      <c r="G54" s="12"/>
      <c r="H54" s="20"/>
      <c r="I54" s="21"/>
      <c r="J54" s="21"/>
    </row>
    <row r="55" spans="1:53" ht="19.5" customHeight="1" x14ac:dyDescent="0.25">
      <c r="A55" s="68"/>
      <c r="B55" s="69"/>
      <c r="C55" s="16"/>
      <c r="D55" s="40"/>
      <c r="E55" s="40"/>
      <c r="F55" s="40"/>
      <c r="G55" s="40"/>
      <c r="H55" s="41"/>
      <c r="I55" s="42"/>
      <c r="J55" s="42"/>
    </row>
    <row r="56" spans="1:53" ht="19.5" customHeight="1" x14ac:dyDescent="0.25">
      <c r="A56" s="68"/>
      <c r="B56" s="69"/>
      <c r="C56" s="16"/>
      <c r="D56" s="40"/>
      <c r="E56" s="40"/>
      <c r="F56" s="40"/>
      <c r="G56" s="40"/>
      <c r="H56" s="41"/>
      <c r="I56" s="42"/>
      <c r="J56" s="42"/>
    </row>
    <row r="57" spans="1:53" ht="33" customHeight="1" x14ac:dyDescent="0.3">
      <c r="A57" s="1"/>
      <c r="B57" s="2"/>
      <c r="C57" s="27" t="s">
        <v>11</v>
      </c>
      <c r="D57" s="3">
        <f>IFERROR((((COUNTIF(D49:D56,"X"))/(COUNTA($C49:$C56)))*100),0)</f>
        <v>0</v>
      </c>
      <c r="E57" s="3">
        <f t="shared" ref="E57" si="8">IFERROR((((COUNTIF(E49:E56,"X"))/(COUNTA($C49:$C56)))*100),0)</f>
        <v>0</v>
      </c>
      <c r="F57" s="3">
        <f t="shared" ref="F57" si="9">IFERROR((((COUNTIF(F49:F56,"X"))/(COUNTA($C49:$C56)))*100),0)</f>
        <v>0</v>
      </c>
      <c r="G57" s="3">
        <f t="shared" ref="G57" si="10">IFERROR((((COUNTIF(G49:G56,"X"))/(COUNTA($C49:$C56)))*100),0)</f>
        <v>0</v>
      </c>
      <c r="H57" s="8"/>
      <c r="I57" s="7"/>
      <c r="J57" s="7"/>
    </row>
    <row r="58" spans="1:53" s="5" customFormat="1" ht="27" customHeight="1" x14ac:dyDescent="0.35">
      <c r="A58" s="13" t="s">
        <v>25</v>
      </c>
      <c r="B58" s="17"/>
      <c r="C58" s="18" t="s">
        <v>94</v>
      </c>
      <c r="D58" s="12"/>
      <c r="E58" s="12"/>
      <c r="F58" s="12"/>
      <c r="G58" s="12"/>
      <c r="H58" s="20"/>
      <c r="I58" s="21"/>
      <c r="J58" s="21"/>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53" ht="19.5" customHeight="1" x14ac:dyDescent="0.25">
      <c r="A59" s="68"/>
      <c r="B59" s="69"/>
      <c r="C59" s="16" t="s">
        <v>95</v>
      </c>
      <c r="D59" s="12"/>
      <c r="E59" s="12"/>
      <c r="F59" s="12"/>
      <c r="G59" s="12"/>
      <c r="H59" s="20"/>
      <c r="I59" s="21"/>
      <c r="J59" s="21"/>
    </row>
    <row r="60" spans="1:53" ht="19.5" customHeight="1" x14ac:dyDescent="0.25">
      <c r="A60" s="68"/>
      <c r="B60" s="69"/>
      <c r="C60" s="16" t="s">
        <v>96</v>
      </c>
      <c r="D60" s="12"/>
      <c r="E60" s="12"/>
      <c r="F60" s="12"/>
      <c r="G60" s="12"/>
      <c r="H60" s="20"/>
      <c r="I60" s="21"/>
      <c r="J60" s="21"/>
    </row>
    <row r="61" spans="1:53" ht="19.5" customHeight="1" x14ac:dyDescent="0.25">
      <c r="A61" s="68"/>
      <c r="B61" s="69"/>
      <c r="C61" s="16" t="s">
        <v>97</v>
      </c>
      <c r="D61" s="12"/>
      <c r="E61" s="12"/>
      <c r="F61" s="12"/>
      <c r="G61" s="12"/>
      <c r="H61" s="20"/>
      <c r="I61" s="21"/>
      <c r="J61" s="21"/>
    </row>
    <row r="62" spans="1:53" ht="19.5" customHeight="1" x14ac:dyDescent="0.25">
      <c r="A62" s="68"/>
      <c r="B62" s="69"/>
      <c r="C62" s="16" t="s">
        <v>98</v>
      </c>
      <c r="D62" s="12"/>
      <c r="E62" s="12"/>
      <c r="F62" s="12"/>
      <c r="G62" s="12"/>
      <c r="H62" s="20"/>
      <c r="I62" s="21"/>
      <c r="J62" s="21"/>
    </row>
    <row r="63" spans="1:53" ht="19.5" customHeight="1" x14ac:dyDescent="0.25">
      <c r="A63" s="68"/>
      <c r="B63" s="69"/>
      <c r="C63" s="16" t="s">
        <v>154</v>
      </c>
      <c r="D63" s="12"/>
      <c r="E63" s="12"/>
      <c r="F63" s="12"/>
      <c r="G63" s="12"/>
      <c r="H63" s="20"/>
      <c r="I63" s="21"/>
      <c r="J63" s="21"/>
    </row>
    <row r="64" spans="1:53" ht="19.5" customHeight="1" x14ac:dyDescent="0.25">
      <c r="A64" s="68"/>
      <c r="B64" s="69"/>
      <c r="C64" s="16" t="s">
        <v>99</v>
      </c>
      <c r="D64" s="12"/>
      <c r="E64" s="12"/>
      <c r="F64" s="12"/>
      <c r="G64" s="12"/>
      <c r="H64" s="20"/>
      <c r="I64" s="21"/>
      <c r="J64" s="21"/>
    </row>
    <row r="65" spans="1:53" ht="19.5" customHeight="1" x14ac:dyDescent="0.25">
      <c r="A65" s="68"/>
      <c r="B65" s="69"/>
      <c r="C65" s="16"/>
      <c r="D65" s="40"/>
      <c r="E65" s="40"/>
      <c r="F65" s="40"/>
      <c r="G65" s="40"/>
      <c r="H65" s="41"/>
      <c r="I65" s="42"/>
      <c r="J65" s="42"/>
    </row>
    <row r="66" spans="1:53" ht="33" customHeight="1" x14ac:dyDescent="0.3">
      <c r="A66" s="1"/>
      <c r="B66" s="2"/>
      <c r="C66" s="27" t="s">
        <v>49</v>
      </c>
      <c r="D66" s="3">
        <f>IFERROR((((COUNTIF(D58:D65,"X"))/(COUNTA($C58:$C65)))*100),0)</f>
        <v>0</v>
      </c>
      <c r="E66" s="3">
        <f>IFERROR((((COUNTIF(E58:E65,"X"))/(COUNTA($C58:$C65)))*100),0)</f>
        <v>0</v>
      </c>
      <c r="F66" s="3">
        <f>IFERROR((((COUNTIF(F58:F65,"X"))/(COUNTA($C58:$C65)))*100),0)</f>
        <v>0</v>
      </c>
      <c r="G66" s="3">
        <f>IFERROR((((COUNTIF(G58:G65,"X"))/(COUNTA($C58:$C65)))*100),0)</f>
        <v>0</v>
      </c>
      <c r="H66" s="8"/>
      <c r="I66" s="7"/>
      <c r="J66" s="7"/>
    </row>
    <row r="67" spans="1:53" s="5" customFormat="1" ht="39.75" customHeight="1" x14ac:dyDescent="0.35">
      <c r="A67" s="13" t="s">
        <v>61</v>
      </c>
      <c r="B67" s="17"/>
      <c r="C67" s="39" t="s">
        <v>100</v>
      </c>
      <c r="D67" s="12"/>
      <c r="E67" s="12"/>
      <c r="F67" s="12"/>
      <c r="G67" s="12"/>
      <c r="H67" s="20"/>
      <c r="I67" s="21"/>
      <c r="J67" s="21"/>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53" ht="19.5" customHeight="1" x14ac:dyDescent="0.25">
      <c r="A68" s="68"/>
      <c r="B68" s="69"/>
      <c r="C68" s="16" t="s">
        <v>101</v>
      </c>
      <c r="D68" s="12"/>
      <c r="E68" s="12"/>
      <c r="F68" s="12"/>
      <c r="G68" s="12"/>
      <c r="H68" s="20"/>
      <c r="I68" s="21"/>
      <c r="J68" s="21"/>
    </row>
    <row r="69" spans="1:53" ht="19.5" customHeight="1" x14ac:dyDescent="0.25">
      <c r="A69" s="68"/>
      <c r="B69" s="69"/>
      <c r="C69" s="16"/>
      <c r="D69" s="40"/>
      <c r="E69" s="40"/>
      <c r="F69" s="40"/>
      <c r="G69" s="40"/>
      <c r="H69" s="41"/>
      <c r="I69" s="42"/>
      <c r="J69" s="42"/>
    </row>
    <row r="70" spans="1:53" ht="19.5" customHeight="1" x14ac:dyDescent="0.25">
      <c r="A70" s="68"/>
      <c r="B70" s="69"/>
      <c r="C70" s="16"/>
      <c r="D70" s="40"/>
      <c r="E70" s="40"/>
      <c r="F70" s="40"/>
      <c r="G70" s="40"/>
      <c r="H70" s="41"/>
      <c r="I70" s="42"/>
      <c r="J70" s="42"/>
    </row>
    <row r="71" spans="1:53" ht="19.5" customHeight="1" x14ac:dyDescent="0.25">
      <c r="A71" s="68"/>
      <c r="B71" s="69"/>
      <c r="C71" s="16"/>
      <c r="D71" s="40"/>
      <c r="E71" s="40"/>
      <c r="F71" s="40"/>
      <c r="G71" s="40"/>
      <c r="H71" s="41"/>
      <c r="I71" s="42"/>
      <c r="J71" s="42"/>
    </row>
    <row r="72" spans="1:53" ht="19.5" customHeight="1" x14ac:dyDescent="0.25">
      <c r="A72" s="68"/>
      <c r="B72" s="69"/>
      <c r="C72" s="16"/>
      <c r="D72" s="40"/>
      <c r="E72" s="40"/>
      <c r="F72" s="40"/>
      <c r="G72" s="40"/>
      <c r="H72" s="41"/>
      <c r="I72" s="42"/>
      <c r="J72" s="42"/>
    </row>
    <row r="73" spans="1:53" ht="19.5" customHeight="1" x14ac:dyDescent="0.25">
      <c r="A73" s="68"/>
      <c r="B73" s="69"/>
      <c r="C73" s="16"/>
      <c r="D73" s="40"/>
      <c r="E73" s="40"/>
      <c r="F73" s="40"/>
      <c r="G73" s="40"/>
      <c r="H73" s="41"/>
      <c r="I73" s="42"/>
      <c r="J73" s="42"/>
    </row>
    <row r="74" spans="1:53" ht="19.5" customHeight="1" x14ac:dyDescent="0.25">
      <c r="A74" s="68"/>
      <c r="B74" s="69"/>
      <c r="C74" s="16"/>
      <c r="D74" s="40"/>
      <c r="E74" s="40"/>
      <c r="F74" s="40"/>
      <c r="G74" s="40"/>
      <c r="H74" s="41"/>
      <c r="I74" s="42"/>
      <c r="J74" s="42"/>
    </row>
    <row r="75" spans="1:53" ht="33" customHeight="1" x14ac:dyDescent="0.3">
      <c r="A75" s="1"/>
      <c r="B75" s="2"/>
      <c r="C75" s="27" t="s">
        <v>50</v>
      </c>
      <c r="D75" s="3">
        <f>IFERROR((((COUNTIF(D67:D74,"X"))/(COUNTA($C67:$C74)))*100),0)</f>
        <v>0</v>
      </c>
      <c r="E75" s="3">
        <f t="shared" ref="E75:G75" si="11">IFERROR((((COUNTIF(E67:E74,"X"))/(COUNTA($C67:$C74)))*100),0)</f>
        <v>0</v>
      </c>
      <c r="F75" s="3">
        <f t="shared" si="11"/>
        <v>0</v>
      </c>
      <c r="G75" s="3">
        <f t="shared" si="11"/>
        <v>0</v>
      </c>
      <c r="H75" s="8"/>
      <c r="I75" s="7"/>
      <c r="J75" s="7"/>
    </row>
    <row r="76" spans="1:53" s="5" customFormat="1" ht="27" customHeight="1" x14ac:dyDescent="0.35">
      <c r="A76" s="13" t="s">
        <v>10</v>
      </c>
      <c r="B76" s="17"/>
      <c r="C76" s="18" t="s">
        <v>102</v>
      </c>
      <c r="D76" s="12"/>
      <c r="E76" s="12"/>
      <c r="F76" s="12"/>
      <c r="G76" s="12"/>
      <c r="H76" s="20"/>
      <c r="I76" s="21"/>
      <c r="J76" s="21"/>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53" ht="19.5" customHeight="1" x14ac:dyDescent="0.25">
      <c r="A77" s="68"/>
      <c r="B77" s="69"/>
      <c r="C77" s="16" t="s">
        <v>103</v>
      </c>
      <c r="D77" s="12"/>
      <c r="E77" s="12"/>
      <c r="F77" s="12"/>
      <c r="G77" s="12"/>
      <c r="H77" s="20"/>
      <c r="I77" s="21"/>
      <c r="J77" s="21"/>
    </row>
    <row r="78" spans="1:53" ht="19.5" customHeight="1" x14ac:dyDescent="0.25">
      <c r="A78" s="68"/>
      <c r="B78" s="69"/>
      <c r="C78" s="16" t="s">
        <v>104</v>
      </c>
      <c r="D78" s="12"/>
      <c r="E78" s="12"/>
      <c r="F78" s="12"/>
      <c r="G78" s="12"/>
      <c r="H78" s="20"/>
      <c r="I78" s="21"/>
      <c r="J78" s="21"/>
    </row>
    <row r="79" spans="1:53" ht="19.5" customHeight="1" x14ac:dyDescent="0.25">
      <c r="A79" s="68"/>
      <c r="B79" s="69"/>
      <c r="C79" s="16" t="s">
        <v>105</v>
      </c>
      <c r="D79" s="12"/>
      <c r="E79" s="12"/>
      <c r="F79" s="12"/>
      <c r="G79" s="12"/>
      <c r="H79" s="20"/>
      <c r="I79" s="21"/>
      <c r="J79" s="21"/>
    </row>
    <row r="80" spans="1:53" ht="19.5" customHeight="1" x14ac:dyDescent="0.25">
      <c r="A80" s="68"/>
      <c r="B80" s="69"/>
      <c r="C80" s="16" t="s">
        <v>106</v>
      </c>
      <c r="D80" s="12"/>
      <c r="E80" s="12"/>
      <c r="F80" s="12"/>
      <c r="G80" s="12"/>
      <c r="H80" s="20"/>
      <c r="I80" s="21"/>
      <c r="J80" s="21"/>
    </row>
    <row r="81" spans="1:53" ht="19.5" customHeight="1" x14ac:dyDescent="0.25">
      <c r="A81" s="68"/>
      <c r="B81" s="69"/>
      <c r="C81" s="16" t="s">
        <v>107</v>
      </c>
      <c r="D81" s="12"/>
      <c r="E81" s="12"/>
      <c r="F81" s="12"/>
      <c r="G81" s="12"/>
      <c r="H81" s="20"/>
      <c r="I81" s="21"/>
      <c r="J81" s="21"/>
    </row>
    <row r="82" spans="1:53" ht="19.5" customHeight="1" x14ac:dyDescent="0.25">
      <c r="A82" s="68"/>
      <c r="B82" s="69"/>
      <c r="C82" s="16" t="s">
        <v>108</v>
      </c>
      <c r="D82" s="12"/>
      <c r="E82" s="12"/>
      <c r="F82" s="12"/>
      <c r="G82" s="12"/>
      <c r="H82" s="20"/>
      <c r="I82" s="21"/>
      <c r="J82" s="21"/>
    </row>
    <row r="83" spans="1:53" ht="31.5" x14ac:dyDescent="0.25">
      <c r="A83" s="68"/>
      <c r="B83" s="69"/>
      <c r="C83" s="38" t="s">
        <v>109</v>
      </c>
      <c r="D83" s="12"/>
      <c r="E83" s="12"/>
      <c r="F83" s="12"/>
      <c r="G83" s="12"/>
      <c r="H83" s="20"/>
      <c r="I83" s="21"/>
      <c r="J83" s="21"/>
    </row>
    <row r="84" spans="1:53" ht="19.5" customHeight="1" x14ac:dyDescent="0.25">
      <c r="A84" s="36"/>
      <c r="B84" s="37"/>
      <c r="C84" s="16" t="s">
        <v>110</v>
      </c>
      <c r="D84" s="12"/>
      <c r="E84" s="12"/>
      <c r="F84" s="12"/>
      <c r="G84" s="12"/>
      <c r="H84" s="20"/>
      <c r="I84" s="21"/>
      <c r="J84" s="21"/>
    </row>
    <row r="85" spans="1:53" ht="33" customHeight="1" x14ac:dyDescent="0.3">
      <c r="A85" s="1"/>
      <c r="B85" s="2"/>
      <c r="C85" s="27" t="s">
        <v>15</v>
      </c>
      <c r="D85" s="3">
        <f>IFERROR((((COUNTIF(D76:D84,"X"))/(COUNTA($C76:$C84)))*100),0)</f>
        <v>0</v>
      </c>
      <c r="E85" s="3">
        <f t="shared" ref="E85:G85" si="12">IFERROR((((COUNTIF(E76:E84,"X"))/(COUNTA($C76:$C84)))*100),0)</f>
        <v>0</v>
      </c>
      <c r="F85" s="3">
        <f t="shared" si="12"/>
        <v>0</v>
      </c>
      <c r="G85" s="3">
        <f t="shared" si="12"/>
        <v>0</v>
      </c>
      <c r="H85" s="8"/>
      <c r="I85" s="7"/>
      <c r="J85" s="7"/>
    </row>
    <row r="86" spans="1:53" s="5" customFormat="1" ht="33" x14ac:dyDescent="0.35">
      <c r="A86" s="13" t="s">
        <v>32</v>
      </c>
      <c r="B86" s="17"/>
      <c r="C86" s="39" t="s">
        <v>111</v>
      </c>
      <c r="D86" s="12"/>
      <c r="E86" s="12"/>
      <c r="F86" s="12"/>
      <c r="G86" s="12"/>
      <c r="H86" s="20"/>
      <c r="I86" s="21"/>
      <c r="J86" s="21"/>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53" ht="19.5" customHeight="1" x14ac:dyDescent="0.25">
      <c r="A87" s="68"/>
      <c r="B87" s="69"/>
      <c r="C87" s="16" t="s">
        <v>112</v>
      </c>
      <c r="D87" s="12"/>
      <c r="E87" s="12"/>
      <c r="F87" s="12"/>
      <c r="G87" s="12"/>
      <c r="H87" s="20"/>
      <c r="I87" s="21"/>
      <c r="J87" s="21"/>
    </row>
    <row r="88" spans="1:53" ht="19.5" customHeight="1" x14ac:dyDescent="0.25">
      <c r="A88" s="68"/>
      <c r="B88" s="69"/>
      <c r="C88" s="16" t="s">
        <v>113</v>
      </c>
      <c r="D88" s="12"/>
      <c r="E88" s="12"/>
      <c r="F88" s="12"/>
      <c r="G88" s="12"/>
      <c r="H88" s="20"/>
      <c r="I88" s="21"/>
      <c r="J88" s="21"/>
    </row>
    <row r="89" spans="1:53" ht="31.5" x14ac:dyDescent="0.25">
      <c r="A89" s="68"/>
      <c r="B89" s="69"/>
      <c r="C89" s="38" t="s">
        <v>114</v>
      </c>
      <c r="D89" s="12"/>
      <c r="E89" s="12"/>
      <c r="F89" s="12"/>
      <c r="G89" s="12"/>
      <c r="H89" s="20"/>
      <c r="I89" s="21"/>
      <c r="J89" s="21"/>
    </row>
    <row r="90" spans="1:53" ht="31.5" x14ac:dyDescent="0.25">
      <c r="A90" s="68"/>
      <c r="B90" s="69"/>
      <c r="C90" s="38" t="s">
        <v>115</v>
      </c>
      <c r="D90" s="12"/>
      <c r="E90" s="12"/>
      <c r="F90" s="12"/>
      <c r="G90" s="12"/>
      <c r="H90" s="20"/>
      <c r="I90" s="21"/>
      <c r="J90" s="21"/>
    </row>
    <row r="91" spans="1:53" ht="31.5" x14ac:dyDescent="0.25">
      <c r="A91" s="68"/>
      <c r="B91" s="69"/>
      <c r="C91" s="38" t="s">
        <v>116</v>
      </c>
      <c r="D91" s="12"/>
      <c r="E91" s="12"/>
      <c r="F91" s="12"/>
      <c r="G91" s="12"/>
      <c r="H91" s="20"/>
      <c r="I91" s="22"/>
      <c r="J91" s="21"/>
    </row>
    <row r="92" spans="1:53" ht="19.5" customHeight="1" x14ac:dyDescent="0.25">
      <c r="A92" s="68"/>
      <c r="B92" s="69"/>
      <c r="C92" s="16" t="s">
        <v>117</v>
      </c>
      <c r="D92" s="12"/>
      <c r="E92" s="12"/>
      <c r="F92" s="12"/>
      <c r="G92" s="12"/>
      <c r="H92" s="20"/>
      <c r="I92" s="21"/>
      <c r="J92" s="21"/>
    </row>
    <row r="93" spans="1:53" ht="19.5" customHeight="1" x14ac:dyDescent="0.25">
      <c r="A93" s="68"/>
      <c r="B93" s="69"/>
      <c r="C93" s="16" t="s">
        <v>118</v>
      </c>
      <c r="D93" s="12"/>
      <c r="E93" s="12"/>
      <c r="F93" s="12"/>
      <c r="G93" s="12"/>
      <c r="H93" s="20"/>
      <c r="I93" s="21"/>
      <c r="J93" s="21"/>
    </row>
    <row r="94" spans="1:53" ht="31.5" x14ac:dyDescent="0.25">
      <c r="A94" s="36"/>
      <c r="B94" s="37"/>
      <c r="C94" s="38" t="s">
        <v>119</v>
      </c>
      <c r="D94" s="12"/>
      <c r="E94" s="12"/>
      <c r="F94" s="12"/>
      <c r="G94" s="12"/>
      <c r="H94" s="20"/>
      <c r="I94" s="21"/>
      <c r="J94" s="21"/>
    </row>
    <row r="95" spans="1:53" ht="33" customHeight="1" x14ac:dyDescent="0.3">
      <c r="A95" s="1"/>
      <c r="B95" s="2"/>
      <c r="C95" s="27" t="s">
        <v>16</v>
      </c>
      <c r="D95" s="3">
        <f>IFERROR((((COUNTIF(D86:D94,"X"))/(COUNTA($C86:$C94)))*100),0)</f>
        <v>0</v>
      </c>
      <c r="E95" s="3">
        <f t="shared" ref="E95:G95" si="13">IFERROR((((COUNTIF(E86:E94,"X"))/(COUNTA($C86:$C94)))*100),0)</f>
        <v>0</v>
      </c>
      <c r="F95" s="3">
        <f t="shared" si="13"/>
        <v>0</v>
      </c>
      <c r="G95" s="3">
        <f t="shared" si="13"/>
        <v>0</v>
      </c>
      <c r="H95" s="8"/>
      <c r="I95" s="7"/>
      <c r="J95" s="7"/>
    </row>
    <row r="96" spans="1:53" s="5" customFormat="1" ht="27" customHeight="1" x14ac:dyDescent="0.35">
      <c r="A96" s="13" t="s">
        <v>39</v>
      </c>
      <c r="B96" s="17"/>
      <c r="C96" s="18" t="s">
        <v>120</v>
      </c>
      <c r="D96" s="12"/>
      <c r="E96" s="12"/>
      <c r="F96" s="12"/>
      <c r="G96" s="12"/>
      <c r="H96" s="20"/>
      <c r="I96" s="21"/>
      <c r="J96" s="21"/>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row>
    <row r="97" spans="1:53" ht="31.5" x14ac:dyDescent="0.25">
      <c r="A97" s="68"/>
      <c r="B97" s="69"/>
      <c r="C97" s="38" t="s">
        <v>66</v>
      </c>
      <c r="D97" s="12"/>
      <c r="E97" s="12"/>
      <c r="F97" s="12"/>
      <c r="G97" s="12"/>
      <c r="H97" s="20"/>
      <c r="I97" s="21"/>
      <c r="J97" s="21"/>
    </row>
    <row r="98" spans="1:53" ht="19.5" customHeight="1" x14ac:dyDescent="0.25">
      <c r="A98" s="68"/>
      <c r="B98" s="69"/>
      <c r="C98" s="16"/>
      <c r="D98" s="40"/>
      <c r="E98" s="40"/>
      <c r="F98" s="40"/>
      <c r="G98" s="40"/>
      <c r="H98" s="41"/>
      <c r="I98" s="42"/>
      <c r="J98" s="42"/>
    </row>
    <row r="99" spans="1:53" ht="19.5" customHeight="1" x14ac:dyDescent="0.25">
      <c r="A99" s="68"/>
      <c r="B99" s="69"/>
      <c r="C99" s="16"/>
      <c r="D99" s="40"/>
      <c r="E99" s="40"/>
      <c r="F99" s="40"/>
      <c r="G99" s="40"/>
      <c r="H99" s="41"/>
      <c r="I99" s="42"/>
      <c r="J99" s="42"/>
    </row>
    <row r="100" spans="1:53" ht="21" x14ac:dyDescent="0.25">
      <c r="A100" s="68"/>
      <c r="B100" s="69"/>
      <c r="C100" s="38"/>
      <c r="D100" s="40"/>
      <c r="E100" s="40"/>
      <c r="F100" s="40"/>
      <c r="G100" s="40"/>
      <c r="H100" s="41"/>
      <c r="I100" s="42"/>
      <c r="J100" s="42"/>
    </row>
    <row r="101" spans="1:53" ht="21" x14ac:dyDescent="0.25">
      <c r="A101" s="68"/>
      <c r="B101" s="69"/>
      <c r="C101" s="38"/>
      <c r="D101" s="40"/>
      <c r="E101" s="40"/>
      <c r="F101" s="40"/>
      <c r="G101" s="40"/>
      <c r="H101" s="41"/>
      <c r="I101" s="42"/>
      <c r="J101" s="42"/>
    </row>
    <row r="102" spans="1:53" ht="19.5" customHeight="1" x14ac:dyDescent="0.25">
      <c r="A102" s="68"/>
      <c r="B102" s="69"/>
      <c r="C102" s="16"/>
      <c r="D102" s="40"/>
      <c r="E102" s="40"/>
      <c r="F102" s="40"/>
      <c r="G102" s="40"/>
      <c r="H102" s="41"/>
      <c r="I102" s="42"/>
      <c r="J102" s="42"/>
    </row>
    <row r="103" spans="1:53" ht="19.5" customHeight="1" x14ac:dyDescent="0.25">
      <c r="A103" s="68"/>
      <c r="B103" s="69"/>
      <c r="C103" s="16"/>
      <c r="D103" s="40"/>
      <c r="E103" s="40"/>
      <c r="F103" s="40"/>
      <c r="G103" s="40"/>
      <c r="H103" s="41"/>
      <c r="I103" s="42"/>
      <c r="J103" s="42"/>
    </row>
    <row r="104" spans="1:53" ht="33" customHeight="1" x14ac:dyDescent="0.3">
      <c r="A104" s="1"/>
      <c r="B104" s="2"/>
      <c r="C104" s="27" t="s">
        <v>51</v>
      </c>
      <c r="D104" s="3">
        <f>IFERROR((((COUNTIF(D96:D103,"X"))/(COUNTA($C96:$C103)))*100),0)</f>
        <v>0</v>
      </c>
      <c r="E104" s="3">
        <f>IFERROR((((COUNTIF(E96:E103,"X"))/(COUNTA($C96:$C103)))*100),0)</f>
        <v>0</v>
      </c>
      <c r="F104" s="3">
        <f>IFERROR((((COUNTIF(F96:F103,"X"))/(COUNTA($C96:$C103)))*100),0)</f>
        <v>0</v>
      </c>
      <c r="G104" s="3">
        <f>IFERROR((((COUNTIF(G96:G103,"X"))/(COUNTA($C96:$C103)))*100),0)</f>
        <v>0</v>
      </c>
      <c r="H104" s="8"/>
      <c r="I104" s="7"/>
      <c r="J104" s="7"/>
    </row>
    <row r="105" spans="1:53" s="5" customFormat="1" ht="27" customHeight="1" x14ac:dyDescent="0.35">
      <c r="A105" s="13" t="s">
        <v>40</v>
      </c>
      <c r="B105" s="17"/>
      <c r="C105" s="18" t="s">
        <v>122</v>
      </c>
      <c r="D105" s="12"/>
      <c r="E105" s="12"/>
      <c r="F105" s="12"/>
      <c r="G105" s="12"/>
      <c r="H105" s="20"/>
      <c r="I105" s="21"/>
      <c r="J105" s="21"/>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row>
    <row r="106" spans="1:53" ht="19.5" customHeight="1" x14ac:dyDescent="0.25">
      <c r="A106" s="68"/>
      <c r="B106" s="69"/>
      <c r="C106" s="16" t="s">
        <v>121</v>
      </c>
      <c r="D106" s="12"/>
      <c r="E106" s="12"/>
      <c r="F106" s="12"/>
      <c r="G106" s="12"/>
      <c r="H106" s="20"/>
      <c r="I106" s="21"/>
      <c r="J106" s="21"/>
    </row>
    <row r="107" spans="1:53" ht="19.5" customHeight="1" x14ac:dyDescent="0.25">
      <c r="A107" s="68"/>
      <c r="B107" s="69"/>
      <c r="C107" s="16" t="s">
        <v>123</v>
      </c>
      <c r="D107" s="12"/>
      <c r="E107" s="12"/>
      <c r="F107" s="12"/>
      <c r="G107" s="12"/>
      <c r="H107" s="20"/>
      <c r="I107" s="21"/>
      <c r="J107" s="21"/>
    </row>
    <row r="108" spans="1:53" ht="19.5" customHeight="1" x14ac:dyDescent="0.25">
      <c r="A108" s="68"/>
      <c r="B108" s="69"/>
      <c r="C108" s="16"/>
      <c r="D108" s="40"/>
      <c r="E108" s="40"/>
      <c r="F108" s="40"/>
      <c r="G108" s="40"/>
      <c r="H108" s="41"/>
      <c r="I108" s="42"/>
      <c r="J108" s="42"/>
    </row>
    <row r="109" spans="1:53" ht="21" x14ac:dyDescent="0.25">
      <c r="A109" s="68"/>
      <c r="B109" s="69"/>
      <c r="C109" s="38"/>
      <c r="D109" s="40"/>
      <c r="E109" s="40"/>
      <c r="F109" s="40"/>
      <c r="G109" s="40"/>
      <c r="H109" s="41"/>
      <c r="I109" s="42"/>
      <c r="J109" s="42"/>
    </row>
    <row r="110" spans="1:53" ht="21" x14ac:dyDescent="0.25">
      <c r="A110" s="68"/>
      <c r="B110" s="69"/>
      <c r="C110" s="38"/>
      <c r="D110" s="40"/>
      <c r="E110" s="40"/>
      <c r="F110" s="40"/>
      <c r="G110" s="40"/>
      <c r="H110" s="41"/>
      <c r="I110" s="42"/>
      <c r="J110" s="42"/>
    </row>
    <row r="111" spans="1:53" ht="19.5" customHeight="1" x14ac:dyDescent="0.25">
      <c r="A111" s="68"/>
      <c r="B111" s="69"/>
      <c r="C111" s="16"/>
      <c r="D111" s="40"/>
      <c r="E111" s="40"/>
      <c r="F111" s="40"/>
      <c r="G111" s="40"/>
      <c r="H111" s="41"/>
      <c r="I111" s="42"/>
      <c r="J111" s="42"/>
    </row>
    <row r="112" spans="1:53" ht="19.5" customHeight="1" x14ac:dyDescent="0.25">
      <c r="A112" s="68"/>
      <c r="B112" s="69"/>
      <c r="C112" s="16"/>
      <c r="D112" s="40"/>
      <c r="E112" s="40"/>
      <c r="F112" s="40"/>
      <c r="G112" s="40"/>
      <c r="H112" s="41"/>
      <c r="I112" s="42"/>
      <c r="J112" s="42"/>
    </row>
    <row r="113" spans="1:53" ht="33" customHeight="1" x14ac:dyDescent="0.3">
      <c r="A113" s="1"/>
      <c r="B113" s="2"/>
      <c r="C113" s="27" t="s">
        <v>52</v>
      </c>
      <c r="D113" s="3">
        <f>IFERROR((((COUNTIF(D105:D112,"X"))/(COUNTA($C105:$C112)))*100),0)</f>
        <v>0</v>
      </c>
      <c r="E113" s="3">
        <f>IFERROR((((COUNTIF(E105:E112,"X"))/(COUNTA($C105:$C112)))*100),0)</f>
        <v>0</v>
      </c>
      <c r="F113" s="3">
        <f>IFERROR((((COUNTIF(F105:F112,"X"))/(COUNTA($C105:$C112)))*100),0)</f>
        <v>0</v>
      </c>
      <c r="G113" s="3">
        <f>IFERROR((((COUNTIF(G105:G112,"X"))/(COUNTA($C105:$C112)))*100),0)</f>
        <v>0</v>
      </c>
      <c r="H113" s="8"/>
      <c r="I113" s="7"/>
      <c r="J113" s="7"/>
    </row>
    <row r="114" spans="1:53" s="5" customFormat="1" ht="27" customHeight="1" x14ac:dyDescent="0.35">
      <c r="A114" s="13" t="s">
        <v>17</v>
      </c>
      <c r="B114" s="17"/>
      <c r="C114" s="18" t="s">
        <v>124</v>
      </c>
      <c r="D114" s="12"/>
      <c r="E114" s="12"/>
      <c r="F114" s="12"/>
      <c r="G114" s="12"/>
      <c r="H114" s="20"/>
      <c r="I114" s="21"/>
      <c r="J114" s="21"/>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row>
    <row r="115" spans="1:53" ht="31.5" x14ac:dyDescent="0.25">
      <c r="A115" s="68"/>
      <c r="B115" s="69"/>
      <c r="C115" s="38" t="s">
        <v>125</v>
      </c>
      <c r="D115" s="12"/>
      <c r="E115" s="12"/>
      <c r="F115" s="12"/>
      <c r="G115" s="12"/>
      <c r="H115" s="20"/>
      <c r="I115" s="21"/>
      <c r="J115" s="21"/>
    </row>
    <row r="116" spans="1:53" ht="19.5" customHeight="1" x14ac:dyDescent="0.25">
      <c r="A116" s="68"/>
      <c r="B116" s="69"/>
      <c r="C116" s="16"/>
      <c r="D116" s="40"/>
      <c r="E116" s="40"/>
      <c r="F116" s="40"/>
      <c r="G116" s="40"/>
      <c r="H116" s="41"/>
      <c r="I116" s="42"/>
      <c r="J116" s="42"/>
    </row>
    <row r="117" spans="1:53" ht="19.5" customHeight="1" x14ac:dyDescent="0.25">
      <c r="A117" s="68"/>
      <c r="B117" s="69"/>
      <c r="C117" s="16"/>
      <c r="D117" s="40"/>
      <c r="E117" s="40"/>
      <c r="F117" s="40"/>
      <c r="G117" s="40"/>
      <c r="H117" s="41"/>
      <c r="I117" s="42"/>
      <c r="J117" s="42"/>
    </row>
    <row r="118" spans="1:53" ht="21" x14ac:dyDescent="0.25">
      <c r="A118" s="68"/>
      <c r="B118" s="69"/>
      <c r="C118" s="38"/>
      <c r="D118" s="40"/>
      <c r="E118" s="40"/>
      <c r="F118" s="40"/>
      <c r="G118" s="40"/>
      <c r="H118" s="41"/>
      <c r="I118" s="42"/>
      <c r="J118" s="42"/>
    </row>
    <row r="119" spans="1:53" ht="21" x14ac:dyDescent="0.25">
      <c r="A119" s="68"/>
      <c r="B119" s="69"/>
      <c r="C119" s="38"/>
      <c r="D119" s="40"/>
      <c r="E119" s="40"/>
      <c r="F119" s="40"/>
      <c r="G119" s="40"/>
      <c r="H119" s="41"/>
      <c r="I119" s="42"/>
      <c r="J119" s="42"/>
    </row>
    <row r="120" spans="1:53" ht="19.5" customHeight="1" x14ac:dyDescent="0.25">
      <c r="A120" s="68"/>
      <c r="B120" s="69"/>
      <c r="C120" s="16"/>
      <c r="D120" s="40"/>
      <c r="E120" s="40"/>
      <c r="F120" s="40"/>
      <c r="G120" s="40"/>
      <c r="H120" s="41"/>
      <c r="I120" s="42"/>
      <c r="J120" s="42"/>
    </row>
    <row r="121" spans="1:53" ht="19.5" customHeight="1" x14ac:dyDescent="0.25">
      <c r="A121" s="68"/>
      <c r="B121" s="69"/>
      <c r="C121" s="16"/>
      <c r="D121" s="40"/>
      <c r="E121" s="40"/>
      <c r="F121" s="40"/>
      <c r="G121" s="40"/>
      <c r="H121" s="41"/>
      <c r="I121" s="42"/>
      <c r="J121" s="42"/>
    </row>
    <row r="122" spans="1:53" ht="33" customHeight="1" x14ac:dyDescent="0.3">
      <c r="A122" s="1"/>
      <c r="B122" s="2"/>
      <c r="C122" s="27" t="s">
        <v>20</v>
      </c>
      <c r="D122" s="3">
        <f>IFERROR((((COUNTIF(D114:D121,"X"))/(COUNTA($C114:$C121)))*100),0)</f>
        <v>0</v>
      </c>
      <c r="E122" s="3">
        <f>IFERROR((((COUNTIF(E114:E121,"X"))/(COUNTA($C114:$C121)))*100),0)</f>
        <v>0</v>
      </c>
      <c r="F122" s="3">
        <f>IFERROR((((COUNTIF(F114:F121,"X"))/(COUNTA($C114:$C121)))*100),0)</f>
        <v>0</v>
      </c>
      <c r="G122" s="3">
        <f>IFERROR((((COUNTIF(G114:G121,"X"))/(COUNTA($C114:$C121)))*100),0)</f>
        <v>0</v>
      </c>
      <c r="H122" s="8"/>
      <c r="I122" s="7"/>
      <c r="J122" s="7"/>
    </row>
    <row r="123" spans="1:53" s="5" customFormat="1" ht="27" customHeight="1" x14ac:dyDescent="0.35">
      <c r="A123" s="13" t="s">
        <v>18</v>
      </c>
      <c r="B123" s="17"/>
      <c r="C123" s="18" t="s">
        <v>126</v>
      </c>
      <c r="D123" s="12"/>
      <c r="E123" s="12"/>
      <c r="F123" s="12"/>
      <c r="G123" s="12"/>
      <c r="H123" s="20"/>
      <c r="I123" s="21"/>
      <c r="J123" s="21"/>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row>
    <row r="124" spans="1:53" ht="19.5" customHeight="1" x14ac:dyDescent="0.25">
      <c r="A124" s="68"/>
      <c r="B124" s="69"/>
      <c r="C124" s="16" t="s">
        <v>127</v>
      </c>
      <c r="D124" s="12"/>
      <c r="E124" s="12"/>
      <c r="F124" s="12"/>
      <c r="G124" s="12"/>
      <c r="H124" s="20"/>
      <c r="I124" s="21"/>
      <c r="J124" s="21"/>
    </row>
    <row r="125" spans="1:53" ht="19.5" customHeight="1" x14ac:dyDescent="0.25">
      <c r="A125" s="68"/>
      <c r="B125" s="69"/>
      <c r="C125" s="16" t="s">
        <v>128</v>
      </c>
      <c r="D125" s="12"/>
      <c r="E125" s="12"/>
      <c r="F125" s="12"/>
      <c r="G125" s="12"/>
      <c r="H125" s="20"/>
      <c r="I125" s="21"/>
      <c r="J125" s="21"/>
    </row>
    <row r="126" spans="1:53" ht="19.5" customHeight="1" x14ac:dyDescent="0.25">
      <c r="A126" s="68"/>
      <c r="B126" s="69"/>
      <c r="C126" s="16"/>
      <c r="D126" s="40"/>
      <c r="E126" s="40"/>
      <c r="F126" s="40"/>
      <c r="G126" s="40"/>
      <c r="H126" s="41"/>
      <c r="I126" s="42"/>
      <c r="J126" s="42"/>
    </row>
    <row r="127" spans="1:53" ht="19.5" customHeight="1" x14ac:dyDescent="0.25">
      <c r="A127" s="68"/>
      <c r="B127" s="69"/>
      <c r="C127" s="16"/>
      <c r="D127" s="40"/>
      <c r="E127" s="40"/>
      <c r="F127" s="40"/>
      <c r="G127" s="40"/>
      <c r="H127" s="41"/>
      <c r="I127" s="42"/>
      <c r="J127" s="42"/>
    </row>
    <row r="128" spans="1:53" ht="19.5" customHeight="1" x14ac:dyDescent="0.25">
      <c r="A128" s="68"/>
      <c r="B128" s="69"/>
      <c r="C128" s="16"/>
      <c r="D128" s="40"/>
      <c r="E128" s="40"/>
      <c r="F128" s="40"/>
      <c r="G128" s="40"/>
      <c r="H128" s="41"/>
      <c r="I128" s="42"/>
      <c r="J128" s="42"/>
    </row>
    <row r="129" spans="1:53" ht="19.5" customHeight="1" x14ac:dyDescent="0.25">
      <c r="A129" s="68"/>
      <c r="B129" s="69"/>
      <c r="C129" s="16"/>
      <c r="D129" s="40"/>
      <c r="E129" s="40"/>
      <c r="F129" s="40"/>
      <c r="G129" s="40"/>
      <c r="H129" s="41"/>
      <c r="I129" s="42"/>
      <c r="J129" s="42"/>
    </row>
    <row r="130" spans="1:53" ht="19.5" customHeight="1" x14ac:dyDescent="0.25">
      <c r="A130" s="68"/>
      <c r="B130" s="69"/>
      <c r="C130" s="16"/>
      <c r="D130" s="40"/>
      <c r="E130" s="40"/>
      <c r="F130" s="40"/>
      <c r="G130" s="40"/>
      <c r="H130" s="41"/>
      <c r="I130" s="42"/>
      <c r="J130" s="42"/>
    </row>
    <row r="131" spans="1:53" ht="33" customHeight="1" x14ac:dyDescent="0.3">
      <c r="A131" s="1"/>
      <c r="B131" s="2"/>
      <c r="C131" s="27" t="s">
        <v>19</v>
      </c>
      <c r="D131" s="3">
        <f>IFERROR((((COUNTIF(D123:D130,"X"))/(COUNTA($C123:$C130)))*100),0)</f>
        <v>0</v>
      </c>
      <c r="E131" s="3">
        <f t="shared" ref="E131" si="14">IFERROR((((COUNTIF(E123:E130,"X"))/(COUNTA($C123:$C130)))*100),0)</f>
        <v>0</v>
      </c>
      <c r="F131" s="3">
        <f t="shared" ref="F131" si="15">IFERROR((((COUNTIF(F123:F130,"X"))/(COUNTA($C123:$C130)))*100),0)</f>
        <v>0</v>
      </c>
      <c r="G131" s="3">
        <f t="shared" ref="G131" si="16">IFERROR((((COUNTIF(G123:G130,"X"))/(COUNTA($C123:$C130)))*100),0)</f>
        <v>0</v>
      </c>
      <c r="H131" s="8"/>
      <c r="I131" s="7"/>
      <c r="J131" s="7"/>
    </row>
    <row r="132" spans="1:53" s="5" customFormat="1" ht="50.25" customHeight="1" x14ac:dyDescent="0.35">
      <c r="A132" s="66" t="s">
        <v>44</v>
      </c>
      <c r="B132" s="67"/>
      <c r="C132" s="39" t="s">
        <v>129</v>
      </c>
      <c r="D132" s="12"/>
      <c r="E132" s="12"/>
      <c r="F132" s="12"/>
      <c r="G132" s="12"/>
      <c r="H132" s="20"/>
      <c r="I132" s="21"/>
      <c r="J132" s="21"/>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row>
    <row r="133" spans="1:53" ht="19.5" customHeight="1" x14ac:dyDescent="0.25">
      <c r="A133" s="68"/>
      <c r="B133" s="69"/>
      <c r="C133" s="16"/>
      <c r="D133" s="40"/>
      <c r="E133" s="40"/>
      <c r="F133" s="40"/>
      <c r="G133" s="40"/>
      <c r="H133" s="41"/>
      <c r="I133" s="42"/>
      <c r="J133" s="42"/>
    </row>
    <row r="134" spans="1:53" ht="19.5" customHeight="1" x14ac:dyDescent="0.25">
      <c r="A134" s="68"/>
      <c r="B134" s="69"/>
      <c r="C134" s="16"/>
      <c r="D134" s="40"/>
      <c r="E134" s="40"/>
      <c r="F134" s="40"/>
      <c r="G134" s="40"/>
      <c r="H134" s="41"/>
      <c r="I134" s="42"/>
      <c r="J134" s="42"/>
    </row>
    <row r="135" spans="1:53" ht="19.5" customHeight="1" x14ac:dyDescent="0.25">
      <c r="A135" s="68"/>
      <c r="B135" s="69"/>
      <c r="C135" s="16"/>
      <c r="D135" s="40"/>
      <c r="E135" s="40"/>
      <c r="F135" s="40"/>
      <c r="G135" s="40"/>
      <c r="H135" s="41"/>
      <c r="I135" s="42"/>
      <c r="J135" s="42"/>
    </row>
    <row r="136" spans="1:53" ht="19.5" customHeight="1" x14ac:dyDescent="0.25">
      <c r="A136" s="68"/>
      <c r="B136" s="69"/>
      <c r="C136" s="16"/>
      <c r="D136" s="40"/>
      <c r="E136" s="40"/>
      <c r="F136" s="40"/>
      <c r="G136" s="40"/>
      <c r="H136" s="41"/>
      <c r="I136" s="42"/>
      <c r="J136" s="42"/>
    </row>
    <row r="137" spans="1:53" ht="19.5" customHeight="1" x14ac:dyDescent="0.25">
      <c r="A137" s="68"/>
      <c r="B137" s="69"/>
      <c r="C137" s="16"/>
      <c r="D137" s="40"/>
      <c r="E137" s="40"/>
      <c r="F137" s="40"/>
      <c r="G137" s="40"/>
      <c r="H137" s="41"/>
      <c r="I137" s="42"/>
      <c r="J137" s="42"/>
    </row>
    <row r="138" spans="1:53" ht="19.5" customHeight="1" x14ac:dyDescent="0.25">
      <c r="A138" s="68"/>
      <c r="B138" s="69"/>
      <c r="C138" s="16"/>
      <c r="D138" s="40"/>
      <c r="E138" s="40"/>
      <c r="F138" s="40"/>
      <c r="G138" s="40"/>
      <c r="H138" s="41"/>
      <c r="I138" s="42"/>
      <c r="J138" s="42"/>
    </row>
    <row r="139" spans="1:53" ht="19.5" customHeight="1" x14ac:dyDescent="0.25">
      <c r="A139" s="68"/>
      <c r="B139" s="69"/>
      <c r="C139" s="16"/>
      <c r="D139" s="40"/>
      <c r="E139" s="40"/>
      <c r="F139" s="40"/>
      <c r="G139" s="40"/>
      <c r="H139" s="41"/>
      <c r="I139" s="42"/>
      <c r="J139" s="42"/>
    </row>
    <row r="140" spans="1:53" ht="33" customHeight="1" x14ac:dyDescent="0.3">
      <c r="A140" s="1"/>
      <c r="B140" s="2"/>
      <c r="C140" s="27" t="s">
        <v>53</v>
      </c>
      <c r="D140" s="3">
        <f>IFERROR((((COUNTIF(D132:D139,"X"))/(COUNTA($C132:$C139)))*100),0)</f>
        <v>0</v>
      </c>
      <c r="E140" s="3">
        <f t="shared" ref="E140:G140" si="17">IFERROR((((COUNTIF(E132:E139,"X"))/(COUNTA($C132:$C139)))*100),0)</f>
        <v>0</v>
      </c>
      <c r="F140" s="3">
        <f t="shared" si="17"/>
        <v>0</v>
      </c>
      <c r="G140" s="3">
        <f t="shared" si="17"/>
        <v>0</v>
      </c>
      <c r="H140" s="8"/>
      <c r="I140" s="7"/>
      <c r="J140" s="7"/>
    </row>
    <row r="141" spans="1:53" s="5" customFormat="1" ht="27" customHeight="1" x14ac:dyDescent="0.35">
      <c r="A141" s="13" t="s">
        <v>21</v>
      </c>
      <c r="B141" s="17"/>
      <c r="C141" s="18" t="s">
        <v>130</v>
      </c>
      <c r="D141" s="12"/>
      <c r="E141" s="12"/>
      <c r="F141" s="12"/>
      <c r="G141" s="12"/>
      <c r="H141" s="20"/>
      <c r="I141" s="21"/>
      <c r="J141" s="2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row>
    <row r="142" spans="1:53" ht="19.5" customHeight="1" x14ac:dyDescent="0.25">
      <c r="A142" s="68"/>
      <c r="B142" s="69"/>
      <c r="C142" s="16" t="s">
        <v>131</v>
      </c>
      <c r="D142" s="12"/>
      <c r="E142" s="12"/>
      <c r="F142" s="12"/>
      <c r="G142" s="12"/>
      <c r="H142" s="20"/>
      <c r="I142" s="21"/>
      <c r="J142" s="21"/>
    </row>
    <row r="143" spans="1:53" ht="19.5" customHeight="1" x14ac:dyDescent="0.25">
      <c r="A143" s="68"/>
      <c r="B143" s="69"/>
      <c r="C143" s="16" t="s">
        <v>132</v>
      </c>
      <c r="D143" s="12"/>
      <c r="E143" s="12"/>
      <c r="F143" s="12"/>
      <c r="G143" s="12"/>
      <c r="H143" s="20"/>
      <c r="I143" s="21"/>
      <c r="J143" s="21"/>
    </row>
    <row r="144" spans="1:53" ht="19.5" customHeight="1" x14ac:dyDescent="0.25">
      <c r="A144" s="68"/>
      <c r="B144" s="69"/>
      <c r="C144" s="16"/>
      <c r="D144" s="40"/>
      <c r="E144" s="40"/>
      <c r="F144" s="40"/>
      <c r="G144" s="40"/>
      <c r="H144" s="41"/>
      <c r="I144" s="42"/>
      <c r="J144" s="42"/>
    </row>
    <row r="145" spans="1:53" ht="19.5" customHeight="1" x14ac:dyDescent="0.25">
      <c r="A145" s="68"/>
      <c r="B145" s="69"/>
      <c r="C145" s="16"/>
      <c r="D145" s="40"/>
      <c r="E145" s="40"/>
      <c r="F145" s="40"/>
      <c r="G145" s="40"/>
      <c r="H145" s="41"/>
      <c r="I145" s="42"/>
      <c r="J145" s="42"/>
    </row>
    <row r="146" spans="1:53" ht="19.5" customHeight="1" x14ac:dyDescent="0.25">
      <c r="A146" s="68"/>
      <c r="B146" s="69"/>
      <c r="C146" s="16"/>
      <c r="D146" s="40"/>
      <c r="E146" s="40"/>
      <c r="F146" s="40"/>
      <c r="G146" s="40"/>
      <c r="H146" s="41"/>
      <c r="I146" s="42"/>
      <c r="J146" s="42"/>
    </row>
    <row r="147" spans="1:53" ht="19.5" customHeight="1" x14ac:dyDescent="0.25">
      <c r="A147" s="68"/>
      <c r="B147" s="69"/>
      <c r="C147" s="16"/>
      <c r="D147" s="40"/>
      <c r="E147" s="40"/>
      <c r="F147" s="40"/>
      <c r="G147" s="40"/>
      <c r="H147" s="41"/>
      <c r="I147" s="42"/>
      <c r="J147" s="42"/>
    </row>
    <row r="148" spans="1:53" ht="19.5" customHeight="1" x14ac:dyDescent="0.25">
      <c r="A148" s="68"/>
      <c r="B148" s="69"/>
      <c r="C148" s="16"/>
      <c r="D148" s="40"/>
      <c r="E148" s="40"/>
      <c r="F148" s="40"/>
      <c r="G148" s="40"/>
      <c r="H148" s="41"/>
      <c r="I148" s="42"/>
      <c r="J148" s="42"/>
    </row>
    <row r="149" spans="1:53" ht="33" customHeight="1" x14ac:dyDescent="0.3">
      <c r="A149" s="1"/>
      <c r="B149" s="2"/>
      <c r="C149" s="27" t="s">
        <v>22</v>
      </c>
      <c r="D149" s="3">
        <f>IFERROR((((COUNTIF(D141:D148,"X"))/(COUNTA($C141:$C148)))*100),0)</f>
        <v>0</v>
      </c>
      <c r="E149" s="3">
        <f t="shared" ref="E149" si="18">IFERROR((((COUNTIF(E141:E148,"X"))/(COUNTA($C141:$C148)))*100),0)</f>
        <v>0</v>
      </c>
      <c r="F149" s="3">
        <f t="shared" ref="F149" si="19">IFERROR((((COUNTIF(F141:F148,"X"))/(COUNTA($C141:$C148)))*100),0)</f>
        <v>0</v>
      </c>
      <c r="G149" s="3">
        <f t="shared" ref="G149" si="20">IFERROR((((COUNTIF(G141:G148,"X"))/(COUNTA($C141:$C148)))*100),0)</f>
        <v>0</v>
      </c>
      <c r="H149" s="8"/>
      <c r="I149" s="7"/>
      <c r="J149" s="7"/>
    </row>
    <row r="150" spans="1:53" s="5" customFormat="1" ht="48.75" customHeight="1" x14ac:dyDescent="0.35">
      <c r="A150" s="66" t="s">
        <v>41</v>
      </c>
      <c r="B150" s="67"/>
      <c r="C150" s="18" t="s">
        <v>133</v>
      </c>
      <c r="D150" s="12"/>
      <c r="E150" s="12"/>
      <c r="F150" s="12"/>
      <c r="G150" s="12"/>
      <c r="H150" s="20"/>
      <c r="I150" s="21"/>
      <c r="J150" s="21"/>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row>
    <row r="151" spans="1:53" ht="19.5" customHeight="1" x14ac:dyDescent="0.25">
      <c r="A151" s="68"/>
      <c r="B151" s="69"/>
      <c r="C151" s="16" t="s">
        <v>134</v>
      </c>
      <c r="D151" s="12"/>
      <c r="E151" s="12"/>
      <c r="F151" s="12"/>
      <c r="G151" s="12"/>
      <c r="H151" s="20"/>
      <c r="I151" s="21"/>
      <c r="J151" s="21"/>
    </row>
    <row r="152" spans="1:53" ht="19.5" customHeight="1" x14ac:dyDescent="0.25">
      <c r="A152" s="68"/>
      <c r="B152" s="69"/>
      <c r="C152" s="16" t="s">
        <v>135</v>
      </c>
      <c r="D152" s="12"/>
      <c r="E152" s="12"/>
      <c r="F152" s="12"/>
      <c r="G152" s="12"/>
      <c r="H152" s="20"/>
      <c r="I152" s="21"/>
      <c r="J152" s="21"/>
    </row>
    <row r="153" spans="1:53" ht="19.5" customHeight="1" x14ac:dyDescent="0.25">
      <c r="A153" s="68"/>
      <c r="B153" s="69"/>
      <c r="C153" s="16"/>
      <c r="D153" s="40"/>
      <c r="E153" s="40"/>
      <c r="F153" s="40"/>
      <c r="G153" s="40"/>
      <c r="H153" s="41"/>
      <c r="I153" s="42"/>
      <c r="J153" s="42"/>
    </row>
    <row r="154" spans="1:53" ht="19.5" customHeight="1" x14ac:dyDescent="0.25">
      <c r="A154" s="68"/>
      <c r="B154" s="69"/>
      <c r="C154" s="16"/>
      <c r="D154" s="40"/>
      <c r="E154" s="40"/>
      <c r="F154" s="40"/>
      <c r="G154" s="40"/>
      <c r="H154" s="41"/>
      <c r="I154" s="42"/>
      <c r="J154" s="42"/>
    </row>
    <row r="155" spans="1:53" ht="19.5" customHeight="1" x14ac:dyDescent="0.25">
      <c r="A155" s="68"/>
      <c r="B155" s="69"/>
      <c r="C155" s="16"/>
      <c r="D155" s="40"/>
      <c r="E155" s="40"/>
      <c r="F155" s="40"/>
      <c r="G155" s="40"/>
      <c r="H155" s="41"/>
      <c r="I155" s="42"/>
      <c r="J155" s="42"/>
    </row>
    <row r="156" spans="1:53" ht="19.5" customHeight="1" x14ac:dyDescent="0.25">
      <c r="A156" s="68"/>
      <c r="B156" s="69"/>
      <c r="C156" s="16"/>
      <c r="D156" s="40"/>
      <c r="E156" s="40"/>
      <c r="F156" s="40"/>
      <c r="G156" s="40"/>
      <c r="H156" s="41"/>
      <c r="I156" s="42"/>
      <c r="J156" s="42"/>
    </row>
    <row r="157" spans="1:53" ht="19.5" customHeight="1" x14ac:dyDescent="0.25">
      <c r="A157" s="68"/>
      <c r="B157" s="69"/>
      <c r="C157" s="16"/>
      <c r="D157" s="40"/>
      <c r="E157" s="40"/>
      <c r="F157" s="40"/>
      <c r="G157" s="40"/>
      <c r="H157" s="41"/>
      <c r="I157" s="42"/>
      <c r="J157" s="42"/>
    </row>
    <row r="158" spans="1:53" ht="33" customHeight="1" x14ac:dyDescent="0.3">
      <c r="A158" s="1"/>
      <c r="B158" s="2"/>
      <c r="C158" s="27" t="s">
        <v>54</v>
      </c>
      <c r="D158" s="3">
        <f>IFERROR((((COUNTIF(D150:D157,"X"))/(COUNTA($C150:$C157)))*100),0)</f>
        <v>0</v>
      </c>
      <c r="E158" s="3">
        <f t="shared" ref="E158:G158" si="21">IFERROR((((COUNTIF(E150:E157,"X"))/(COUNTA($C150:$C157)))*100),0)</f>
        <v>0</v>
      </c>
      <c r="F158" s="3">
        <f t="shared" si="21"/>
        <v>0</v>
      </c>
      <c r="G158" s="3">
        <f t="shared" si="21"/>
        <v>0</v>
      </c>
      <c r="H158" s="8"/>
      <c r="I158" s="7"/>
      <c r="J158" s="7"/>
    </row>
    <row r="159" spans="1:53" s="5" customFormat="1" ht="27" customHeight="1" x14ac:dyDescent="0.35">
      <c r="A159" s="13" t="s">
        <v>23</v>
      </c>
      <c r="B159" s="17"/>
      <c r="C159" s="18" t="s">
        <v>136</v>
      </c>
      <c r="D159" s="12"/>
      <c r="E159" s="12"/>
      <c r="F159" s="12"/>
      <c r="G159" s="12"/>
      <c r="H159" s="20"/>
      <c r="I159" s="21"/>
      <c r="J159" s="21"/>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row>
    <row r="160" spans="1:53" ht="31.5" x14ac:dyDescent="0.25">
      <c r="A160" s="68"/>
      <c r="B160" s="69"/>
      <c r="C160" s="38" t="s">
        <v>137</v>
      </c>
      <c r="D160" s="12"/>
      <c r="E160" s="12"/>
      <c r="F160" s="12"/>
      <c r="G160" s="12"/>
      <c r="H160" s="20"/>
      <c r="I160" s="21"/>
      <c r="J160" s="21"/>
    </row>
    <row r="161" spans="1:53" ht="21" x14ac:dyDescent="0.25">
      <c r="A161" s="68"/>
      <c r="B161" s="69"/>
      <c r="C161" s="16" t="s">
        <v>138</v>
      </c>
      <c r="D161" s="12"/>
      <c r="E161" s="12"/>
      <c r="F161" s="12"/>
      <c r="G161" s="12"/>
      <c r="H161" s="20"/>
      <c r="I161" s="21"/>
      <c r="J161" s="21"/>
    </row>
    <row r="162" spans="1:53" ht="19.5" customHeight="1" x14ac:dyDescent="0.25">
      <c r="A162" s="68"/>
      <c r="B162" s="69"/>
      <c r="C162" s="16" t="s">
        <v>139</v>
      </c>
      <c r="D162" s="12"/>
      <c r="E162" s="12"/>
      <c r="F162" s="12"/>
      <c r="G162" s="12"/>
      <c r="H162" s="20"/>
      <c r="I162" s="21"/>
      <c r="J162" s="21"/>
    </row>
    <row r="163" spans="1:53" ht="19.5" customHeight="1" x14ac:dyDescent="0.25">
      <c r="A163" s="68"/>
      <c r="B163" s="69"/>
      <c r="C163" s="16" t="s">
        <v>140</v>
      </c>
      <c r="D163" s="12"/>
      <c r="E163" s="12"/>
      <c r="F163" s="12"/>
      <c r="G163" s="12"/>
      <c r="H163" s="20"/>
      <c r="I163" s="21"/>
      <c r="J163" s="21"/>
    </row>
    <row r="164" spans="1:53" ht="19.5" customHeight="1" x14ac:dyDescent="0.25">
      <c r="A164" s="68"/>
      <c r="B164" s="69"/>
      <c r="C164" s="16" t="s">
        <v>141</v>
      </c>
      <c r="D164" s="12"/>
      <c r="E164" s="12"/>
      <c r="F164" s="12"/>
      <c r="G164" s="12"/>
      <c r="H164" s="20"/>
      <c r="I164" s="21"/>
      <c r="J164" s="21"/>
    </row>
    <row r="165" spans="1:53" ht="19.5" customHeight="1" x14ac:dyDescent="0.25">
      <c r="A165" s="68"/>
      <c r="B165" s="69"/>
      <c r="C165" s="16"/>
      <c r="D165" s="40"/>
      <c r="E165" s="40"/>
      <c r="F165" s="40"/>
      <c r="G165" s="40"/>
      <c r="H165" s="41"/>
      <c r="I165" s="42"/>
      <c r="J165" s="42"/>
    </row>
    <row r="166" spans="1:53" ht="19.5" customHeight="1" x14ac:dyDescent="0.25">
      <c r="A166" s="68"/>
      <c r="B166" s="69"/>
      <c r="C166" s="16"/>
      <c r="D166" s="40"/>
      <c r="E166" s="40"/>
      <c r="F166" s="40"/>
      <c r="G166" s="40"/>
      <c r="H166" s="41"/>
      <c r="I166" s="42"/>
      <c r="J166" s="42"/>
    </row>
    <row r="167" spans="1:53" ht="33" customHeight="1" x14ac:dyDescent="0.3">
      <c r="A167" s="1"/>
      <c r="B167" s="2"/>
      <c r="C167" s="27" t="s">
        <v>24</v>
      </c>
      <c r="D167" s="3">
        <f>IFERROR((((COUNTIF(D159:D166,"X"))/(COUNTA($C159:$C166)))*100),0)</f>
        <v>0</v>
      </c>
      <c r="E167" s="3">
        <f t="shared" ref="E167" si="22">IFERROR((((COUNTIF(E159:E166,"X"))/(COUNTA($C159:$C166)))*100),0)</f>
        <v>0</v>
      </c>
      <c r="F167" s="3">
        <f t="shared" ref="F167" si="23">IFERROR((((COUNTIF(F159:F166,"X"))/(COUNTA($C159:$C166)))*100),0)</f>
        <v>0</v>
      </c>
      <c r="G167" s="3">
        <f t="shared" ref="G167" si="24">IFERROR((((COUNTIF(G159:G166,"X"))/(COUNTA($C159:$C166)))*100),0)</f>
        <v>0</v>
      </c>
      <c r="H167" s="8"/>
      <c r="I167" s="7"/>
      <c r="J167" s="7"/>
    </row>
    <row r="168" spans="1:53" s="5" customFormat="1" ht="23.25" x14ac:dyDescent="0.35">
      <c r="A168" s="66" t="s">
        <v>45</v>
      </c>
      <c r="B168" s="67"/>
      <c r="C168" s="18" t="s">
        <v>142</v>
      </c>
      <c r="D168" s="12"/>
      <c r="E168" s="12"/>
      <c r="F168" s="12"/>
      <c r="G168" s="12"/>
      <c r="H168" s="20"/>
      <c r="I168" s="21"/>
      <c r="J168" s="21"/>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row>
    <row r="169" spans="1:53" ht="19.5" customHeight="1" x14ac:dyDescent="0.25">
      <c r="A169" s="68"/>
      <c r="B169" s="69"/>
      <c r="C169" s="19" t="s">
        <v>143</v>
      </c>
      <c r="D169" s="12"/>
      <c r="E169" s="12"/>
      <c r="F169" s="12"/>
      <c r="G169" s="12"/>
      <c r="H169" s="20"/>
      <c r="I169" s="21"/>
      <c r="J169" s="21"/>
    </row>
    <row r="170" spans="1:53" ht="19.5" customHeight="1" x14ac:dyDescent="0.25">
      <c r="A170" s="68"/>
      <c r="B170" s="69"/>
      <c r="C170" s="16" t="s">
        <v>144</v>
      </c>
      <c r="D170" s="12"/>
      <c r="E170" s="12"/>
      <c r="F170" s="12"/>
      <c r="G170" s="12"/>
      <c r="H170" s="20"/>
      <c r="I170" s="21"/>
      <c r="J170" s="21"/>
    </row>
    <row r="171" spans="1:53" ht="19.5" customHeight="1" x14ac:dyDescent="0.25">
      <c r="A171" s="68"/>
      <c r="B171" s="69"/>
      <c r="C171" s="16" t="s">
        <v>145</v>
      </c>
      <c r="D171" s="12"/>
      <c r="E171" s="12"/>
      <c r="F171" s="12"/>
      <c r="G171" s="12"/>
      <c r="H171" s="20"/>
      <c r="I171" s="21"/>
      <c r="J171" s="21"/>
    </row>
    <row r="172" spans="1:53" ht="19.5" customHeight="1" x14ac:dyDescent="0.25">
      <c r="A172" s="68"/>
      <c r="B172" s="69"/>
      <c r="C172" s="16"/>
      <c r="D172" s="40"/>
      <c r="E172" s="40"/>
      <c r="F172" s="40"/>
      <c r="G172" s="40"/>
      <c r="H172" s="41"/>
      <c r="I172" s="42"/>
      <c r="J172" s="42"/>
    </row>
    <row r="173" spans="1:53" ht="19.5" customHeight="1" x14ac:dyDescent="0.25">
      <c r="A173" s="68"/>
      <c r="B173" s="69"/>
      <c r="C173" s="16"/>
      <c r="D173" s="40"/>
      <c r="E173" s="40"/>
      <c r="F173" s="40"/>
      <c r="G173" s="40"/>
      <c r="H173" s="41"/>
      <c r="I173" s="42"/>
      <c r="J173" s="42"/>
    </row>
    <row r="174" spans="1:53" ht="19.5" customHeight="1" x14ac:dyDescent="0.25">
      <c r="A174" s="68"/>
      <c r="B174" s="69"/>
      <c r="C174" s="16"/>
      <c r="D174" s="40"/>
      <c r="E174" s="40"/>
      <c r="F174" s="40"/>
      <c r="G174" s="40"/>
      <c r="H174" s="41"/>
      <c r="I174" s="42"/>
      <c r="J174" s="42"/>
    </row>
    <row r="175" spans="1:53" ht="19.5" customHeight="1" x14ac:dyDescent="0.25">
      <c r="A175" s="68"/>
      <c r="B175" s="69"/>
      <c r="C175" s="16"/>
      <c r="D175" s="40"/>
      <c r="E175" s="40"/>
      <c r="F175" s="40"/>
      <c r="G175" s="40"/>
      <c r="H175" s="41"/>
      <c r="I175" s="42"/>
      <c r="J175" s="42"/>
    </row>
    <row r="176" spans="1:53" ht="33" customHeight="1" x14ac:dyDescent="0.3">
      <c r="A176" s="1"/>
      <c r="B176" s="2"/>
      <c r="C176" s="27" t="s">
        <v>55</v>
      </c>
      <c r="D176" s="3">
        <f>IFERROR((((COUNTIF(D168:D175,"X"))/(COUNTA($C168:$C175)))*100),0)</f>
        <v>0</v>
      </c>
      <c r="E176" s="3">
        <f t="shared" ref="E176" si="25">IFERROR((((COUNTIF(E168:E175,"X"))/(COUNTA($C168:$C175)))*100),0)</f>
        <v>0</v>
      </c>
      <c r="F176" s="3">
        <f t="shared" ref="F176" si="26">IFERROR((((COUNTIF(F168:F175,"X"))/(COUNTA($C168:$C175)))*100),0)</f>
        <v>0</v>
      </c>
      <c r="G176" s="3">
        <f t="shared" ref="G176" si="27">IFERROR((((COUNTIF(G168:G175,"X"))/(COUNTA($C168:$C175)))*100),0)</f>
        <v>0</v>
      </c>
      <c r="H176" s="8"/>
      <c r="I176" s="7"/>
      <c r="J176" s="7"/>
    </row>
    <row r="177" spans="1:53" s="5" customFormat="1" ht="23.25" x14ac:dyDescent="0.35">
      <c r="A177" s="66" t="s">
        <v>42</v>
      </c>
      <c r="B177" s="67"/>
      <c r="C177" s="18" t="s">
        <v>146</v>
      </c>
      <c r="D177" s="12"/>
      <c r="E177" s="12"/>
      <c r="F177" s="12"/>
      <c r="G177" s="12"/>
      <c r="H177" s="20"/>
      <c r="I177" s="21"/>
      <c r="J177" s="21"/>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row>
    <row r="178" spans="1:53" ht="19.5" customHeight="1" x14ac:dyDescent="0.25">
      <c r="A178" s="68"/>
      <c r="B178" s="69"/>
      <c r="C178" s="19"/>
      <c r="D178" s="40"/>
      <c r="E178" s="40"/>
      <c r="F178" s="40"/>
      <c r="G178" s="40"/>
      <c r="H178" s="41"/>
      <c r="I178" s="42"/>
      <c r="J178" s="42"/>
    </row>
    <row r="179" spans="1:53" ht="19.5" customHeight="1" x14ac:dyDescent="0.25">
      <c r="A179" s="68"/>
      <c r="B179" s="69"/>
      <c r="C179" s="16"/>
      <c r="D179" s="40"/>
      <c r="E179" s="40"/>
      <c r="F179" s="40"/>
      <c r="G179" s="40"/>
      <c r="H179" s="41"/>
      <c r="I179" s="42"/>
      <c r="J179" s="42"/>
    </row>
    <row r="180" spans="1:53" ht="19.5" customHeight="1" x14ac:dyDescent="0.25">
      <c r="A180" s="68"/>
      <c r="B180" s="69"/>
      <c r="C180" s="16"/>
      <c r="D180" s="40"/>
      <c r="E180" s="40"/>
      <c r="F180" s="40"/>
      <c r="G180" s="40"/>
      <c r="H180" s="41"/>
      <c r="I180" s="42"/>
      <c r="J180" s="42"/>
    </row>
    <row r="181" spans="1:53" ht="19.5" customHeight="1" x14ac:dyDescent="0.25">
      <c r="A181" s="68"/>
      <c r="B181" s="69"/>
      <c r="C181" s="16"/>
      <c r="D181" s="40"/>
      <c r="E181" s="40"/>
      <c r="F181" s="40"/>
      <c r="G181" s="40"/>
      <c r="H181" s="41"/>
      <c r="I181" s="42"/>
      <c r="J181" s="42"/>
    </row>
    <row r="182" spans="1:53" ht="19.5" customHeight="1" x14ac:dyDescent="0.25">
      <c r="A182" s="68"/>
      <c r="B182" s="69"/>
      <c r="C182" s="16"/>
      <c r="D182" s="40"/>
      <c r="E182" s="40"/>
      <c r="F182" s="40"/>
      <c r="G182" s="40"/>
      <c r="H182" s="41"/>
      <c r="I182" s="42"/>
      <c r="J182" s="42"/>
    </row>
    <row r="183" spans="1:53" ht="19.5" customHeight="1" x14ac:dyDescent="0.25">
      <c r="A183" s="68"/>
      <c r="B183" s="69"/>
      <c r="C183" s="16"/>
      <c r="D183" s="40"/>
      <c r="E183" s="40"/>
      <c r="F183" s="40"/>
      <c r="G183" s="40"/>
      <c r="H183" s="41"/>
      <c r="I183" s="42"/>
      <c r="J183" s="42"/>
    </row>
    <row r="184" spans="1:53" ht="19.5" customHeight="1" x14ac:dyDescent="0.25">
      <c r="A184" s="68"/>
      <c r="B184" s="69"/>
      <c r="C184" s="16"/>
      <c r="D184" s="40"/>
      <c r="E184" s="40"/>
      <c r="F184" s="40"/>
      <c r="G184" s="40"/>
      <c r="H184" s="41"/>
      <c r="I184" s="42"/>
      <c r="J184" s="42"/>
    </row>
    <row r="185" spans="1:53" ht="33" customHeight="1" x14ac:dyDescent="0.3">
      <c r="A185" s="1"/>
      <c r="B185" s="2"/>
      <c r="C185" s="27" t="s">
        <v>56</v>
      </c>
      <c r="D185" s="3">
        <f>IFERROR((((COUNTIF(D177:D184,"X"))/(COUNTA($C177:$C184)))*100),0)</f>
        <v>0</v>
      </c>
      <c r="E185" s="3">
        <f t="shared" ref="E185:G185" si="28">IFERROR((((COUNTIF(E177:E184,"X"))/(COUNTA($C177:$C184)))*100),0)</f>
        <v>0</v>
      </c>
      <c r="F185" s="3">
        <f t="shared" si="28"/>
        <v>0</v>
      </c>
      <c r="G185" s="3">
        <f t="shared" si="28"/>
        <v>0</v>
      </c>
      <c r="H185" s="8"/>
      <c r="I185" s="7"/>
      <c r="J185" s="7"/>
    </row>
    <row r="186" spans="1:53" s="5" customFormat="1" ht="23.25" x14ac:dyDescent="0.35">
      <c r="A186" s="66" t="s">
        <v>43</v>
      </c>
      <c r="B186" s="67"/>
      <c r="C186" s="18" t="s">
        <v>147</v>
      </c>
      <c r="D186" s="12"/>
      <c r="E186" s="12"/>
      <c r="F186" s="12"/>
      <c r="G186" s="12"/>
      <c r="H186" s="20"/>
      <c r="I186" s="21"/>
      <c r="J186" s="21"/>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row>
    <row r="187" spans="1:53" ht="19.5" customHeight="1" x14ac:dyDescent="0.25">
      <c r="A187" s="68"/>
      <c r="B187" s="69"/>
      <c r="C187" s="19" t="s">
        <v>148</v>
      </c>
      <c r="D187" s="12"/>
      <c r="E187" s="12"/>
      <c r="F187" s="12"/>
      <c r="G187" s="12"/>
      <c r="H187" s="20"/>
      <c r="I187" s="21"/>
      <c r="J187" s="21"/>
    </row>
    <row r="188" spans="1:53" ht="19.5" customHeight="1" x14ac:dyDescent="0.25">
      <c r="A188" s="68"/>
      <c r="B188" s="69"/>
      <c r="C188" s="16" t="s">
        <v>149</v>
      </c>
      <c r="D188" s="12"/>
      <c r="E188" s="12"/>
      <c r="F188" s="12"/>
      <c r="G188" s="12"/>
      <c r="H188" s="20"/>
      <c r="I188" s="21"/>
      <c r="J188" s="21"/>
    </row>
    <row r="189" spans="1:53" ht="31.5" x14ac:dyDescent="0.25">
      <c r="A189" s="68"/>
      <c r="B189" s="69"/>
      <c r="C189" s="38" t="s">
        <v>150</v>
      </c>
      <c r="D189" s="12"/>
      <c r="E189" s="12"/>
      <c r="F189" s="12"/>
      <c r="G189" s="12"/>
      <c r="H189" s="20"/>
      <c r="I189" s="21"/>
      <c r="J189" s="21"/>
    </row>
    <row r="190" spans="1:53" ht="19.5" customHeight="1" x14ac:dyDescent="0.25">
      <c r="A190" s="68"/>
      <c r="B190" s="69"/>
      <c r="C190" s="16" t="s">
        <v>151</v>
      </c>
      <c r="D190" s="12"/>
      <c r="E190" s="12"/>
      <c r="F190" s="12"/>
      <c r="G190" s="12"/>
      <c r="H190" s="20"/>
      <c r="I190" s="21"/>
      <c r="J190" s="21"/>
    </row>
    <row r="191" spans="1:53" ht="19.5" customHeight="1" x14ac:dyDescent="0.25">
      <c r="A191" s="68"/>
      <c r="B191" s="69"/>
      <c r="C191" s="16" t="s">
        <v>153</v>
      </c>
      <c r="D191" s="12"/>
      <c r="E191" s="12"/>
      <c r="F191" s="12"/>
      <c r="G191" s="12"/>
      <c r="H191" s="20"/>
      <c r="I191" s="21"/>
      <c r="J191" s="21"/>
    </row>
    <row r="192" spans="1:53" ht="19.5" customHeight="1" x14ac:dyDescent="0.25">
      <c r="A192" s="68"/>
      <c r="B192" s="69"/>
      <c r="C192" s="16" t="s">
        <v>152</v>
      </c>
      <c r="D192" s="12"/>
      <c r="E192" s="12"/>
      <c r="F192" s="12"/>
      <c r="G192" s="12"/>
      <c r="H192" s="20"/>
      <c r="I192" s="21"/>
      <c r="J192" s="21"/>
    </row>
    <row r="193" spans="1:10" ht="19.5" customHeight="1" x14ac:dyDescent="0.25">
      <c r="A193" s="68"/>
      <c r="B193" s="69"/>
      <c r="C193" s="16"/>
      <c r="D193" s="40"/>
      <c r="E193" s="40"/>
      <c r="F193" s="40"/>
      <c r="G193" s="40"/>
      <c r="H193" s="41"/>
      <c r="I193" s="42"/>
      <c r="J193" s="42"/>
    </row>
    <row r="194" spans="1:10" ht="33" customHeight="1" x14ac:dyDescent="0.3">
      <c r="A194" s="1"/>
      <c r="B194" s="2"/>
      <c r="C194" s="27" t="s">
        <v>57</v>
      </c>
      <c r="D194" s="3">
        <f>IFERROR((((COUNTIF(D186:D193,"X"))/(COUNTA($C186:$C193)))*100),0)</f>
        <v>0</v>
      </c>
      <c r="E194" s="3">
        <f t="shared" ref="E194:G194" si="29">IFERROR((((COUNTIF(E186:E193,"X"))/(COUNTA($C186:$C193)))*100),0)</f>
        <v>0</v>
      </c>
      <c r="F194" s="3">
        <f t="shared" si="29"/>
        <v>0</v>
      </c>
      <c r="G194" s="3">
        <f t="shared" si="29"/>
        <v>0</v>
      </c>
      <c r="H194" s="8"/>
      <c r="I194" s="7"/>
      <c r="J194" s="7"/>
    </row>
    <row r="195" spans="1:10" ht="15.75" x14ac:dyDescent="0.25">
      <c r="C195" s="11"/>
    </row>
    <row r="196" spans="1:10" ht="21" x14ac:dyDescent="0.35">
      <c r="C196" s="62" t="s">
        <v>58</v>
      </c>
      <c r="D196" s="63">
        <f>D198/$C$198*100</f>
        <v>0</v>
      </c>
      <c r="E196" s="63">
        <f t="shared" ref="E196:G196" si="30">E198/$C$198*100</f>
        <v>0</v>
      </c>
      <c r="F196" s="63">
        <f t="shared" si="30"/>
        <v>0</v>
      </c>
      <c r="G196" s="63">
        <f t="shared" si="30"/>
        <v>0</v>
      </c>
    </row>
    <row r="198" spans="1:10" x14ac:dyDescent="0.25">
      <c r="C198" s="9">
        <f>COUNTA($C4:$C11)+COUNTA($C13:$C20)+COUNTA($C22:$C29)+COUNTA($C31:$C38)+COUNTA($C40:$C47)+COUNTA($C49:$C56)+COUNTA($C58:$C65)+COUNTA($C67:$C74)+COUNTA($C76:$C84)+COUNTA($C86:$C94)+COUNTA($C96:$C103)+COUNTA($C105:$C112)+COUNTA($C114:$C121)+COUNTA($C123:$C130)+COUNTA($C132:$C139)+COUNTA($C141:$C148)+COUNTA($C150:$C157)+COUNTA($C159:$C166)+COUNTA($C168:$C175)+COUNTA($C177:$C184)+COUNTA($C186:$C193)</f>
        <v>91</v>
      </c>
      <c r="D198" s="10">
        <f>COUNTIF(D4:D195,"X")</f>
        <v>0</v>
      </c>
      <c r="E198" s="10">
        <f t="shared" ref="E198:G198" si="31">COUNTIF(E4:E195,"X")</f>
        <v>0</v>
      </c>
      <c r="F198" s="10">
        <f t="shared" si="31"/>
        <v>0</v>
      </c>
      <c r="G198" s="10">
        <f t="shared" si="31"/>
        <v>0</v>
      </c>
    </row>
  </sheetData>
  <sheetProtection algorithmName="SHA-512" hashValue="lit+OWW8J4K9zRulDBcqtIsd3iYJZKAUIXJsXeIMZuW5zT2ryben6xpropR1MeiGRC08CdOVOB6nvwx0OBY0GQ==" saltValue="JBdAMVIsC+z4PViojPQzTA==" spinCount="100000" sheet="1" objects="1" scenarios="1" selectLockedCells="1"/>
  <mergeCells count="29">
    <mergeCell ref="A77:B83"/>
    <mergeCell ref="A87:B93"/>
    <mergeCell ref="A41:B47"/>
    <mergeCell ref="A50:B56"/>
    <mergeCell ref="A59:B65"/>
    <mergeCell ref="A68:B74"/>
    <mergeCell ref="A32:B38"/>
    <mergeCell ref="A14:B20"/>
    <mergeCell ref="A2:B2"/>
    <mergeCell ref="A3:B3"/>
    <mergeCell ref="D2:G2"/>
    <mergeCell ref="A23:B29"/>
    <mergeCell ref="A5:B11"/>
    <mergeCell ref="A97:B103"/>
    <mergeCell ref="A133:B139"/>
    <mergeCell ref="A151:B157"/>
    <mergeCell ref="A150:B150"/>
    <mergeCell ref="A132:B132"/>
    <mergeCell ref="A115:B121"/>
    <mergeCell ref="A124:B130"/>
    <mergeCell ref="A142:B148"/>
    <mergeCell ref="A177:B177"/>
    <mergeCell ref="A178:B184"/>
    <mergeCell ref="A186:B186"/>
    <mergeCell ref="A187:B193"/>
    <mergeCell ref="A106:B112"/>
    <mergeCell ref="A160:B166"/>
    <mergeCell ref="A169:B175"/>
    <mergeCell ref="A168:B168"/>
  </mergeCells>
  <conditionalFormatting sqref="D4:D11">
    <cfRule type="cellIs" dxfId="90" priority="4" operator="equal">
      <formula>"X"</formula>
    </cfRule>
  </conditionalFormatting>
  <conditionalFormatting sqref="D13:D20 D86:D94 D114:D121">
    <cfRule type="cellIs" dxfId="89" priority="273" operator="equal">
      <formula>"X"</formula>
    </cfRule>
  </conditionalFormatting>
  <conditionalFormatting sqref="D22:D29">
    <cfRule type="cellIs" dxfId="88" priority="260" operator="equal">
      <formula>"X"</formula>
    </cfRule>
  </conditionalFormatting>
  <conditionalFormatting sqref="D31:D38">
    <cfRule type="cellIs" dxfId="87" priority="116" operator="equal">
      <formula>"X"</formula>
    </cfRule>
  </conditionalFormatting>
  <conditionalFormatting sqref="D40:D47">
    <cfRule type="cellIs" dxfId="86" priority="112" operator="equal">
      <formula>"X"</formula>
    </cfRule>
  </conditionalFormatting>
  <conditionalFormatting sqref="D49:D56">
    <cfRule type="cellIs" dxfId="85" priority="108" operator="equal">
      <formula>"X"</formula>
    </cfRule>
  </conditionalFormatting>
  <conditionalFormatting sqref="D58:D65">
    <cfRule type="cellIs" dxfId="84" priority="104" operator="equal">
      <formula>"X"</formula>
    </cfRule>
  </conditionalFormatting>
  <conditionalFormatting sqref="D67:D74">
    <cfRule type="cellIs" dxfId="83" priority="37" operator="equal">
      <formula>"X"</formula>
    </cfRule>
  </conditionalFormatting>
  <conditionalFormatting sqref="D76:D84">
    <cfRule type="cellIs" dxfId="82" priority="100" operator="equal">
      <formula>"X"</formula>
    </cfRule>
  </conditionalFormatting>
  <conditionalFormatting sqref="D96:D103">
    <cfRule type="cellIs" dxfId="81" priority="28" operator="equal">
      <formula>"X"</formula>
    </cfRule>
  </conditionalFormatting>
  <conditionalFormatting sqref="D105:D112">
    <cfRule type="cellIs" dxfId="80" priority="32" operator="equal">
      <formula>"X"</formula>
    </cfRule>
  </conditionalFormatting>
  <conditionalFormatting sqref="D123:D130">
    <cfRule type="cellIs" dxfId="79" priority="88" operator="equal">
      <formula>"X"</formula>
    </cfRule>
  </conditionalFormatting>
  <conditionalFormatting sqref="D132:D139">
    <cfRule type="cellIs" dxfId="78" priority="24" operator="equal">
      <formula>"X"</formula>
    </cfRule>
  </conditionalFormatting>
  <conditionalFormatting sqref="D141:D148">
    <cfRule type="cellIs" dxfId="77" priority="84" operator="equal">
      <formula>"X"</formula>
    </cfRule>
  </conditionalFormatting>
  <conditionalFormatting sqref="D150:D157">
    <cfRule type="cellIs" dxfId="76" priority="18" operator="equal">
      <formula>"X"</formula>
    </cfRule>
  </conditionalFormatting>
  <conditionalFormatting sqref="D159:D166">
    <cfRule type="cellIs" dxfId="75" priority="80" operator="equal">
      <formula>"X"</formula>
    </cfRule>
  </conditionalFormatting>
  <conditionalFormatting sqref="D168:D175">
    <cfRule type="cellIs" dxfId="74" priority="76" operator="equal">
      <formula>"X"</formula>
    </cfRule>
  </conditionalFormatting>
  <conditionalFormatting sqref="D177:D184">
    <cfRule type="cellIs" dxfId="73" priority="13" operator="equal">
      <formula>"X"</formula>
    </cfRule>
  </conditionalFormatting>
  <conditionalFormatting sqref="D186:D193">
    <cfRule type="cellIs" dxfId="72" priority="8" operator="equal">
      <formula>"X"</formula>
    </cfRule>
  </conditionalFormatting>
  <conditionalFormatting sqref="E4:E11">
    <cfRule type="cellIs" dxfId="71" priority="3" operator="equal">
      <formula>"X"</formula>
    </cfRule>
  </conditionalFormatting>
  <conditionalFormatting sqref="E13:E20 E86:E94 E114:E121">
    <cfRule type="cellIs" dxfId="70" priority="272" operator="equal">
      <formula>"X"</formula>
    </cfRule>
  </conditionalFormatting>
  <conditionalFormatting sqref="E22:E29">
    <cfRule type="cellIs" dxfId="69" priority="259" operator="equal">
      <formula>"X"</formula>
    </cfRule>
  </conditionalFormatting>
  <conditionalFormatting sqref="E31:E38">
    <cfRule type="cellIs" dxfId="68" priority="115" operator="equal">
      <formula>"X"</formula>
    </cfRule>
  </conditionalFormatting>
  <conditionalFormatting sqref="E40:E47">
    <cfRule type="cellIs" dxfId="67" priority="111" operator="equal">
      <formula>"X"</formula>
    </cfRule>
  </conditionalFormatting>
  <conditionalFormatting sqref="E49:E56">
    <cfRule type="cellIs" dxfId="66" priority="107" operator="equal">
      <formula>"X"</formula>
    </cfRule>
  </conditionalFormatting>
  <conditionalFormatting sqref="E58:E65">
    <cfRule type="cellIs" dxfId="65" priority="103" operator="equal">
      <formula>"X"</formula>
    </cfRule>
  </conditionalFormatting>
  <conditionalFormatting sqref="E67:E74">
    <cfRule type="cellIs" dxfId="64" priority="36" operator="equal">
      <formula>"X"</formula>
    </cfRule>
  </conditionalFormatting>
  <conditionalFormatting sqref="E76:E84">
    <cfRule type="cellIs" dxfId="63" priority="99" operator="equal">
      <formula>"X"</formula>
    </cfRule>
  </conditionalFormatting>
  <conditionalFormatting sqref="E96:E103">
    <cfRule type="cellIs" dxfId="62" priority="27" operator="equal">
      <formula>"X"</formula>
    </cfRule>
  </conditionalFormatting>
  <conditionalFormatting sqref="E105:E112">
    <cfRule type="cellIs" dxfId="61" priority="31" operator="equal">
      <formula>"X"</formula>
    </cfRule>
  </conditionalFormatting>
  <conditionalFormatting sqref="E123:E130">
    <cfRule type="cellIs" dxfId="60" priority="87" operator="equal">
      <formula>"X"</formula>
    </cfRule>
  </conditionalFormatting>
  <conditionalFormatting sqref="E132:E139">
    <cfRule type="cellIs" dxfId="59" priority="23" operator="equal">
      <formula>"X"</formula>
    </cfRule>
  </conditionalFormatting>
  <conditionalFormatting sqref="E141:E148">
    <cfRule type="cellIs" dxfId="58" priority="83" operator="equal">
      <formula>"X"</formula>
    </cfRule>
  </conditionalFormatting>
  <conditionalFormatting sqref="E150:E157">
    <cfRule type="cellIs" dxfId="57" priority="17" operator="equal">
      <formula>"X"</formula>
    </cfRule>
  </conditionalFormatting>
  <conditionalFormatting sqref="E159:E166">
    <cfRule type="cellIs" dxfId="56" priority="79" operator="equal">
      <formula>"X"</formula>
    </cfRule>
  </conditionalFormatting>
  <conditionalFormatting sqref="E168:E175">
    <cfRule type="cellIs" dxfId="55" priority="75" operator="equal">
      <formula>"X"</formula>
    </cfRule>
  </conditionalFormatting>
  <conditionalFormatting sqref="E177:E184">
    <cfRule type="cellIs" dxfId="54" priority="12" operator="equal">
      <formula>"X"</formula>
    </cfRule>
  </conditionalFormatting>
  <conditionalFormatting sqref="E186:E193">
    <cfRule type="cellIs" dxfId="53" priority="7" operator="equal">
      <formula>"X"</formula>
    </cfRule>
  </conditionalFormatting>
  <conditionalFormatting sqref="F4:F11">
    <cfRule type="cellIs" dxfId="52" priority="2" operator="equal">
      <formula>"x"</formula>
    </cfRule>
  </conditionalFormatting>
  <conditionalFormatting sqref="F22:F29 F86:F94 I86:J94 F114:F121 I114:J121">
    <cfRule type="cellIs" dxfId="51" priority="258" operator="equal">
      <formula>"x"</formula>
    </cfRule>
  </conditionalFormatting>
  <conditionalFormatting sqref="F31:F38">
    <cfRule type="cellIs" dxfId="50" priority="114" operator="equal">
      <formula>"x"</formula>
    </cfRule>
  </conditionalFormatting>
  <conditionalFormatting sqref="F40:F47">
    <cfRule type="cellIs" dxfId="49" priority="110" operator="equal">
      <formula>"x"</formula>
    </cfRule>
  </conditionalFormatting>
  <conditionalFormatting sqref="F49:F56">
    <cfRule type="cellIs" dxfId="48" priority="106" operator="equal">
      <formula>"x"</formula>
    </cfRule>
  </conditionalFormatting>
  <conditionalFormatting sqref="F58:F65">
    <cfRule type="cellIs" dxfId="47" priority="102" operator="equal">
      <formula>"x"</formula>
    </cfRule>
  </conditionalFormatting>
  <conditionalFormatting sqref="F67:F74">
    <cfRule type="cellIs" dxfId="46" priority="35" operator="equal">
      <formula>"x"</formula>
    </cfRule>
  </conditionalFormatting>
  <conditionalFormatting sqref="F76:F84">
    <cfRule type="cellIs" dxfId="45" priority="98" operator="equal">
      <formula>"x"</formula>
    </cfRule>
  </conditionalFormatting>
  <conditionalFormatting sqref="F96:F103 I96:J103">
    <cfRule type="cellIs" dxfId="44" priority="26" operator="equal">
      <formula>"x"</formula>
    </cfRule>
  </conditionalFormatting>
  <conditionalFormatting sqref="F105:F112 I105:J112">
    <cfRule type="cellIs" dxfId="43" priority="30" operator="equal">
      <formula>"x"</formula>
    </cfRule>
  </conditionalFormatting>
  <conditionalFormatting sqref="F123:F130">
    <cfRule type="cellIs" dxfId="42" priority="86" operator="equal">
      <formula>"x"</formula>
    </cfRule>
  </conditionalFormatting>
  <conditionalFormatting sqref="F132:F139">
    <cfRule type="cellIs" dxfId="41" priority="22" operator="equal">
      <formula>"x"</formula>
    </cfRule>
  </conditionalFormatting>
  <conditionalFormatting sqref="F141:F148">
    <cfRule type="cellIs" dxfId="40" priority="82" operator="equal">
      <formula>"x"</formula>
    </cfRule>
  </conditionalFormatting>
  <conditionalFormatting sqref="F150:F157">
    <cfRule type="cellIs" dxfId="39" priority="16" operator="equal">
      <formula>"x"</formula>
    </cfRule>
  </conditionalFormatting>
  <conditionalFormatting sqref="F159:F166">
    <cfRule type="cellIs" dxfId="38" priority="78" operator="equal">
      <formula>"x"</formula>
    </cfRule>
  </conditionalFormatting>
  <conditionalFormatting sqref="F168:F175">
    <cfRule type="cellIs" dxfId="37" priority="74" operator="equal">
      <formula>"x"</formula>
    </cfRule>
  </conditionalFormatting>
  <conditionalFormatting sqref="F177:F184">
    <cfRule type="cellIs" dxfId="36" priority="11" operator="equal">
      <formula>"x"</formula>
    </cfRule>
  </conditionalFormatting>
  <conditionalFormatting sqref="F186:F193">
    <cfRule type="cellIs" dxfId="35" priority="6" operator="equal">
      <formula>"x"</formula>
    </cfRule>
  </conditionalFormatting>
  <conditionalFormatting sqref="G22:H29 G86:H94 G114:H121">
    <cfRule type="cellIs" dxfId="34" priority="257" operator="equal">
      <formula>"x"</formula>
    </cfRule>
  </conditionalFormatting>
  <conditionalFormatting sqref="G31:H38">
    <cfRule type="cellIs" dxfId="33" priority="113" operator="equal">
      <formula>"x"</formula>
    </cfRule>
  </conditionalFormatting>
  <conditionalFormatting sqref="G40:H47">
    <cfRule type="cellIs" dxfId="32" priority="109" operator="equal">
      <formula>"x"</formula>
    </cfRule>
  </conditionalFormatting>
  <conditionalFormatting sqref="G49:H56">
    <cfRule type="cellIs" dxfId="31" priority="105" operator="equal">
      <formula>"x"</formula>
    </cfRule>
  </conditionalFormatting>
  <conditionalFormatting sqref="G58:H65">
    <cfRule type="cellIs" dxfId="30" priority="101" operator="equal">
      <formula>"x"</formula>
    </cfRule>
  </conditionalFormatting>
  <conditionalFormatting sqref="G67:H74">
    <cfRule type="cellIs" dxfId="29" priority="34" operator="equal">
      <formula>"x"</formula>
    </cfRule>
  </conditionalFormatting>
  <conditionalFormatting sqref="G76:H84">
    <cfRule type="cellIs" dxfId="28" priority="97" operator="equal">
      <formula>"x"</formula>
    </cfRule>
  </conditionalFormatting>
  <conditionalFormatting sqref="G96:H103">
    <cfRule type="cellIs" dxfId="27" priority="25" operator="equal">
      <formula>"x"</formula>
    </cfRule>
  </conditionalFormatting>
  <conditionalFormatting sqref="G105:H112">
    <cfRule type="cellIs" dxfId="26" priority="29" operator="equal">
      <formula>"x"</formula>
    </cfRule>
  </conditionalFormatting>
  <conditionalFormatting sqref="G123:H130">
    <cfRule type="cellIs" dxfId="25" priority="85" operator="equal">
      <formula>"x"</formula>
    </cfRule>
  </conditionalFormatting>
  <conditionalFormatting sqref="G132:H139">
    <cfRule type="cellIs" dxfId="24" priority="21" operator="equal">
      <formula>"x"</formula>
    </cfRule>
  </conditionalFormatting>
  <conditionalFormatting sqref="G141:H148">
    <cfRule type="cellIs" dxfId="23" priority="81" operator="equal">
      <formula>"x"</formula>
    </cfRule>
  </conditionalFormatting>
  <conditionalFormatting sqref="G150:H157">
    <cfRule type="cellIs" dxfId="22" priority="15" operator="equal">
      <formula>"x"</formula>
    </cfRule>
  </conditionalFormatting>
  <conditionalFormatting sqref="G159:H166">
    <cfRule type="cellIs" dxfId="21" priority="77" operator="equal">
      <formula>"x"</formula>
    </cfRule>
  </conditionalFormatting>
  <conditionalFormatting sqref="G168:H175">
    <cfRule type="cellIs" dxfId="20" priority="73" operator="equal">
      <formula>"x"</formula>
    </cfRule>
  </conditionalFormatting>
  <conditionalFormatting sqref="G177:H184">
    <cfRule type="cellIs" dxfId="19" priority="10" operator="equal">
      <formula>"x"</formula>
    </cfRule>
  </conditionalFormatting>
  <conditionalFormatting sqref="G186:H193">
    <cfRule type="cellIs" dxfId="18" priority="5" operator="equal">
      <formula>"x"</formula>
    </cfRule>
  </conditionalFormatting>
  <conditionalFormatting sqref="G4:I11">
    <cfRule type="cellIs" dxfId="17" priority="1" operator="equal">
      <formula>"x"</formula>
    </cfRule>
  </conditionalFormatting>
  <conditionalFormatting sqref="G13:I20">
    <cfRule type="cellIs" dxfId="16" priority="261" operator="equal">
      <formula>"x"</formula>
    </cfRule>
  </conditionalFormatting>
  <conditionalFormatting sqref="I4:J11">
    <cfRule type="cellIs" dxfId="15" priority="39" operator="equal">
      <formula>"x"</formula>
    </cfRule>
  </conditionalFormatting>
  <conditionalFormatting sqref="I13:J20 F13:F20 I22:J29 I31:J38 I40:J47 I49:J56 I58:J65 I123:J130 I141:J148 I159:J166 I168:J175">
    <cfRule type="cellIs" dxfId="14" priority="271" operator="equal">
      <formula>"x"</formula>
    </cfRule>
  </conditionalFormatting>
  <conditionalFormatting sqref="I67:J74">
    <cfRule type="cellIs" dxfId="13" priority="33" operator="equal">
      <formula>"x"</formula>
    </cfRule>
  </conditionalFormatting>
  <conditionalFormatting sqref="I76:J84">
    <cfRule type="cellIs" dxfId="12" priority="44" operator="equal">
      <formula>"x"</formula>
    </cfRule>
  </conditionalFormatting>
  <conditionalFormatting sqref="I132:J139">
    <cfRule type="cellIs" dxfId="11" priority="274" operator="equal">
      <formula>"x"</formula>
    </cfRule>
  </conditionalFormatting>
  <conditionalFormatting sqref="I150:J157">
    <cfRule type="cellIs" dxfId="10" priority="19" operator="equal">
      <formula>"x"</formula>
    </cfRule>
  </conditionalFormatting>
  <conditionalFormatting sqref="I177:J184">
    <cfRule type="cellIs" dxfId="9" priority="14" operator="equal">
      <formula>"x"</formula>
    </cfRule>
  </conditionalFormatting>
  <conditionalFormatting sqref="I186:J193">
    <cfRule type="cellIs" dxfId="8" priority="9" operator="equal">
      <formula>"x"</formula>
    </cfRule>
  </conditionalFormatting>
  <pageMargins left="0.7" right="0.7" top="0.75" bottom="0.75" header="0.3" footer="0.3"/>
  <pageSetup paperSize="9" scale="3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D03F-46CD-4589-B692-001C08D93405}">
  <dimension ref="A1:H60"/>
  <sheetViews>
    <sheetView topLeftCell="A4" zoomScale="115" zoomScaleNormal="115" workbookViewId="0">
      <selection activeCell="H14" sqref="H14"/>
    </sheetView>
  </sheetViews>
  <sheetFormatPr baseColWidth="10" defaultColWidth="11.42578125" defaultRowHeight="15" x14ac:dyDescent="0.25"/>
  <cols>
    <col min="1" max="1" width="20.28515625" style="44" customWidth="1"/>
    <col min="2" max="2" width="36.5703125" style="44" customWidth="1"/>
    <col min="3" max="6" width="15.85546875" style="44" customWidth="1"/>
    <col min="7" max="7" width="18.140625" style="44" customWidth="1"/>
    <col min="8" max="16384" width="11.42578125" style="44"/>
  </cols>
  <sheetData>
    <row r="1" spans="1:8" ht="31.5" x14ac:dyDescent="0.5">
      <c r="A1" s="43" t="s">
        <v>46</v>
      </c>
      <c r="F1" s="45"/>
      <c r="G1" s="45"/>
      <c r="H1" s="45"/>
    </row>
    <row r="2" spans="1:8" ht="26.25" x14ac:dyDescent="0.4">
      <c r="A2" s="46" t="str">
        <f>"Kvalitetsrapport for "&amp;Registreringsfane!$H$1&amp;" side 1/3"</f>
        <v>Kvalitetsrapport for  side 1/3</v>
      </c>
    </row>
    <row r="4" spans="1:8" ht="18.75" x14ac:dyDescent="0.3">
      <c r="A4" s="47" t="s">
        <v>28</v>
      </c>
      <c r="B4" s="48">
        <f>Registreringsfane!J1</f>
        <v>0</v>
      </c>
    </row>
    <row r="5" spans="1:8" ht="18.75" x14ac:dyDescent="0.3">
      <c r="A5" s="47" t="s">
        <v>29</v>
      </c>
      <c r="B5" s="49">
        <f>Registreringsfane!F1</f>
        <v>0</v>
      </c>
    </row>
    <row r="6" spans="1:8" ht="18.75" x14ac:dyDescent="0.3">
      <c r="A6" s="47"/>
      <c r="B6" s="49"/>
    </row>
    <row r="7" spans="1:8" ht="18.75" x14ac:dyDescent="0.3">
      <c r="A7" s="50"/>
    </row>
    <row r="8" spans="1:8" ht="18.75" x14ac:dyDescent="0.3">
      <c r="A8" s="50"/>
    </row>
    <row r="9" spans="1:8" ht="18.75" x14ac:dyDescent="0.3">
      <c r="A9" s="50"/>
    </row>
    <row r="10" spans="1:8" ht="18.75" x14ac:dyDescent="0.3">
      <c r="A10" s="50"/>
    </row>
    <row r="11" spans="1:8" ht="18.75" x14ac:dyDescent="0.3">
      <c r="A11" s="50"/>
    </row>
    <row r="12" spans="1:8" ht="18.75" x14ac:dyDescent="0.3">
      <c r="A12" s="50"/>
    </row>
    <row r="13" spans="1:8" ht="18.75" x14ac:dyDescent="0.3">
      <c r="A13" s="50"/>
    </row>
    <row r="14" spans="1:8" ht="18.75" x14ac:dyDescent="0.3">
      <c r="A14" s="50"/>
    </row>
    <row r="15" spans="1:8" ht="18.75" x14ac:dyDescent="0.3">
      <c r="A15" s="50"/>
    </row>
    <row r="16" spans="1:8" ht="18.75" x14ac:dyDescent="0.3">
      <c r="A16" s="50"/>
    </row>
    <row r="17" spans="1:7" ht="18.75" x14ac:dyDescent="0.3">
      <c r="A17" s="50"/>
    </row>
    <row r="18" spans="1:7" ht="18.75" x14ac:dyDescent="0.3">
      <c r="A18" s="47"/>
    </row>
    <row r="19" spans="1:7" ht="18.75" x14ac:dyDescent="0.3">
      <c r="A19" s="50"/>
    </row>
    <row r="20" spans="1:7" ht="18.75" x14ac:dyDescent="0.3">
      <c r="A20" s="50"/>
    </row>
    <row r="21" spans="1:7" ht="18.75" x14ac:dyDescent="0.3">
      <c r="A21" s="50"/>
    </row>
    <row r="22" spans="1:7" ht="18.75" x14ac:dyDescent="0.3">
      <c r="A22" s="50"/>
    </row>
    <row r="23" spans="1:7" ht="18.75" x14ac:dyDescent="0.3">
      <c r="A23" s="50"/>
    </row>
    <row r="24" spans="1:7" ht="18.75" x14ac:dyDescent="0.3">
      <c r="A24" s="50"/>
    </row>
    <row r="25" spans="1:7" ht="18.75" x14ac:dyDescent="0.3">
      <c r="A25" s="50"/>
    </row>
    <row r="26" spans="1:7" ht="34.5" customHeight="1" x14ac:dyDescent="0.4">
      <c r="A26" s="46" t="str">
        <f>"Sluttrapport for "&amp;Registreringsfane!$H$1&amp;" side 2/3"</f>
        <v>Sluttrapport for  side 2/3</v>
      </c>
      <c r="F26" s="45"/>
      <c r="G26" s="45"/>
    </row>
    <row r="27" spans="1:7" ht="28.5" x14ac:dyDescent="0.45">
      <c r="A27" s="51"/>
    </row>
    <row r="28" spans="1:7" ht="21" x14ac:dyDescent="0.35">
      <c r="A28" s="52" t="s">
        <v>31</v>
      </c>
    </row>
    <row r="29" spans="1:7" ht="31.5" x14ac:dyDescent="0.25">
      <c r="A29" s="53"/>
      <c r="B29" s="54"/>
      <c r="C29" s="55" t="str">
        <f>Registreringsfane!D3</f>
        <v>Innfridd / alltid</v>
      </c>
      <c r="D29" s="55" t="str">
        <f>Registreringsfane!E3</f>
        <v>Delvis innfridd / av og til</v>
      </c>
      <c r="E29" s="55" t="str">
        <f>Registreringsfane!$F$3</f>
        <v>Ikke innfridd / aldri</v>
      </c>
      <c r="F29" s="55" t="str">
        <f>Registreringsfane!$G$3</f>
        <v>Ikke relevant</v>
      </c>
      <c r="G29" s="55" t="s">
        <v>59</v>
      </c>
    </row>
    <row r="30" spans="1:7" ht="15.75" x14ac:dyDescent="0.25">
      <c r="A30" s="75" t="str">
        <f>Registreringsfane!A4</f>
        <v>1 Innledning</v>
      </c>
      <c r="B30" s="76"/>
      <c r="C30" s="56">
        <f>Registreringsfane!$D$12</f>
        <v>0</v>
      </c>
      <c r="D30" s="56">
        <f>Registreringsfane!$E$12</f>
        <v>0</v>
      </c>
      <c r="E30" s="56">
        <f>Registreringsfane!$F$12</f>
        <v>0</v>
      </c>
      <c r="F30" s="56">
        <f>Registreringsfane!$G$12</f>
        <v>0</v>
      </c>
      <c r="G30" s="56" t="str">
        <f t="shared" ref="G30:G50" si="0">IF(SUM(C30:F30)=100,"OK",IF(SUM(C30:F30)&gt;100,"Dobbelregistrering","Data mangler"))</f>
        <v>Data mangler</v>
      </c>
    </row>
    <row r="31" spans="1:7" s="58" customFormat="1" ht="15.75" x14ac:dyDescent="0.25">
      <c r="A31" s="57" t="str">
        <f>Registreringsfane!A13</f>
        <v xml:space="preserve">2.2 Medisinskfaglig ansvar </v>
      </c>
      <c r="B31" s="54"/>
      <c r="C31" s="56">
        <f>Registreringsfane!$D$21</f>
        <v>0</v>
      </c>
      <c r="D31" s="56">
        <f>Registreringsfane!$E$21</f>
        <v>0</v>
      </c>
      <c r="E31" s="56">
        <f>Registreringsfane!$F$21</f>
        <v>0</v>
      </c>
      <c r="F31" s="56">
        <f>Registreringsfane!$G$21</f>
        <v>0</v>
      </c>
      <c r="G31" s="56" t="str">
        <f t="shared" si="0"/>
        <v>Data mangler</v>
      </c>
    </row>
    <row r="32" spans="1:7" s="58" customFormat="1" ht="15.75" x14ac:dyDescent="0.25">
      <c r="A32" s="75" t="str">
        <f>Registreringsfane!A22</f>
        <v>2.4 Kompetanse</v>
      </c>
      <c r="B32" s="76"/>
      <c r="C32" s="56">
        <f>Registreringsfane!$D$30</f>
        <v>0</v>
      </c>
      <c r="D32" s="56">
        <f>Registreringsfane!$E$30</f>
        <v>0</v>
      </c>
      <c r="E32" s="56">
        <f>Registreringsfane!$F$30</f>
        <v>0</v>
      </c>
      <c r="F32" s="56">
        <f>Registreringsfane!$G$30</f>
        <v>0</v>
      </c>
      <c r="G32" s="56" t="str">
        <f t="shared" si="0"/>
        <v>Data mangler</v>
      </c>
    </row>
    <row r="33" spans="1:7" s="58" customFormat="1" ht="15.75" x14ac:dyDescent="0.25">
      <c r="A33" s="75" t="str">
        <f>Registreringsfane!A31</f>
        <v xml:space="preserve">2.5 Organisering </v>
      </c>
      <c r="B33" s="76"/>
      <c r="C33" s="56">
        <f>Registreringsfane!$D$39</f>
        <v>0</v>
      </c>
      <c r="D33" s="56">
        <f>Registreringsfane!$E$39</f>
        <v>0</v>
      </c>
      <c r="E33" s="56">
        <f>Registreringsfane!$F$39</f>
        <v>0</v>
      </c>
      <c r="F33" s="56">
        <f>Registreringsfane!$G$39</f>
        <v>0</v>
      </c>
      <c r="G33" s="56" t="str">
        <f t="shared" si="0"/>
        <v>Data mangler</v>
      </c>
    </row>
    <row r="34" spans="1:7" s="58" customFormat="1" ht="15.75" x14ac:dyDescent="0.25">
      <c r="A34" s="57" t="str">
        <f>Registreringsfane!A40</f>
        <v>3.0 Kontroll og bruk av medisinsk utstyr</v>
      </c>
      <c r="B34" s="54"/>
      <c r="C34" s="56">
        <f>Registreringsfane!$D$48</f>
        <v>0</v>
      </c>
      <c r="D34" s="56">
        <f>Registreringsfane!$E$48</f>
        <v>0</v>
      </c>
      <c r="E34" s="56">
        <f>Registreringsfane!$F$48</f>
        <v>0</v>
      </c>
      <c r="F34" s="56">
        <f>Registreringsfane!$G$48</f>
        <v>0</v>
      </c>
      <c r="G34" s="56" t="str">
        <f t="shared" si="0"/>
        <v>Data mangler</v>
      </c>
    </row>
    <row r="35" spans="1:7" s="58" customFormat="1" ht="15.75" x14ac:dyDescent="0.25">
      <c r="A35" s="57" t="str">
        <f>Registreringsfane!A49</f>
        <v>4.0 Preoperativ vurdering, tilsyn og informasjon</v>
      </c>
      <c r="B35" s="54"/>
      <c r="C35" s="56">
        <f>Registreringsfane!$D$57</f>
        <v>0</v>
      </c>
      <c r="D35" s="56">
        <f>Registreringsfane!$E$57</f>
        <v>0</v>
      </c>
      <c r="E35" s="56">
        <f>Registreringsfane!$F$57</f>
        <v>0</v>
      </c>
      <c r="F35" s="56">
        <f>Registreringsfane!$G$57</f>
        <v>0</v>
      </c>
      <c r="G35" s="56" t="str">
        <f t="shared" si="0"/>
        <v>Data mangler</v>
      </c>
    </row>
    <row r="36" spans="1:7" s="58" customFormat="1" ht="15.75" x14ac:dyDescent="0.25">
      <c r="A36" s="57" t="str">
        <f>Registreringsfane!A58</f>
        <v>5.Overvåkning og utstyrsbeh. i forb. med anestesi</v>
      </c>
      <c r="B36" s="54"/>
      <c r="C36" s="56">
        <f>Registreringsfane!$D$66</f>
        <v>0</v>
      </c>
      <c r="D36" s="56">
        <f>Registreringsfane!$E$66</f>
        <v>0</v>
      </c>
      <c r="E36" s="56">
        <f>Registreringsfane!$F$66</f>
        <v>0</v>
      </c>
      <c r="F36" s="56">
        <f>Registreringsfane!$G$66</f>
        <v>0</v>
      </c>
      <c r="G36" s="56" t="str">
        <f t="shared" si="0"/>
        <v>Data mangler</v>
      </c>
    </row>
    <row r="37" spans="1:7" s="58" customFormat="1" ht="15.75" x14ac:dyDescent="0.25">
      <c r="A37" s="57" t="str">
        <f>Registreringsfane!A67</f>
        <v>6. Gjennomføring av anestesiarbeid (miljøhensyn)</v>
      </c>
      <c r="B37" s="54"/>
      <c r="C37" s="56">
        <f>Registreringsfane!$D$75</f>
        <v>0</v>
      </c>
      <c r="D37" s="56">
        <f>Registreringsfane!$E$75</f>
        <v>0</v>
      </c>
      <c r="E37" s="56">
        <f>Registreringsfane!$F$75</f>
        <v>0</v>
      </c>
      <c r="F37" s="56">
        <f>Registreringsfane!$G$75</f>
        <v>0</v>
      </c>
      <c r="G37" s="56" t="str">
        <f t="shared" si="0"/>
        <v>Data mangler</v>
      </c>
    </row>
    <row r="38" spans="1:7" s="58" customFormat="1" ht="15.75" x14ac:dyDescent="0.25">
      <c r="A38" s="75" t="str">
        <f>Registreringsfane!A76</f>
        <v xml:space="preserve">6.1 Generelt </v>
      </c>
      <c r="B38" s="76"/>
      <c r="C38" s="56">
        <f>Registreringsfane!$D$85</f>
        <v>0</v>
      </c>
      <c r="D38" s="56">
        <f>Registreringsfane!$E$85</f>
        <v>0</v>
      </c>
      <c r="E38" s="56">
        <f>Registreringsfane!$F$85</f>
        <v>0</v>
      </c>
      <c r="F38" s="56">
        <f>Registreringsfane!$G$85</f>
        <v>0</v>
      </c>
      <c r="G38" s="56" t="str">
        <f t="shared" si="0"/>
        <v>Data mangler</v>
      </c>
    </row>
    <row r="39" spans="1:7" s="58" customFormat="1" ht="15.75" x14ac:dyDescent="0.25">
      <c r="A39" s="75" t="str">
        <f>Registreringsfane!A86</f>
        <v>6.2 Anestesi til barn</v>
      </c>
      <c r="B39" s="76"/>
      <c r="C39" s="56">
        <f>Registreringsfane!$D$95</f>
        <v>0</v>
      </c>
      <c r="D39" s="56">
        <f>Registreringsfane!$E$95</f>
        <v>0</v>
      </c>
      <c r="E39" s="56">
        <f>Registreringsfane!$F$95</f>
        <v>0</v>
      </c>
      <c r="F39" s="56">
        <f>Registreringsfane!$G$95</f>
        <v>0</v>
      </c>
      <c r="G39" s="56" t="str">
        <f t="shared" si="0"/>
        <v>Data mangler</v>
      </c>
    </row>
    <row r="40" spans="1:7" s="58" customFormat="1" ht="15.75" x14ac:dyDescent="0.25">
      <c r="A40" s="57" t="str">
        <f>Registreringsfane!A96</f>
        <v>6.3 Anestesi utenfor operasjonsavdelinger</v>
      </c>
      <c r="B40" s="54"/>
      <c r="C40" s="56">
        <f>Registreringsfane!$D$104</f>
        <v>0</v>
      </c>
      <c r="D40" s="56">
        <f>Registreringsfane!$E$104</f>
        <v>0</v>
      </c>
      <c r="E40" s="56">
        <f>Registreringsfane!$F$104</f>
        <v>0</v>
      </c>
      <c r="F40" s="56">
        <f>Registreringsfane!$G$104</f>
        <v>0</v>
      </c>
      <c r="G40" s="56" t="str">
        <f t="shared" si="0"/>
        <v>Data mangler</v>
      </c>
    </row>
    <row r="41" spans="1:7" s="58" customFormat="1" ht="15.75" x14ac:dyDescent="0.25">
      <c r="A41" s="75" t="str">
        <f>Registreringsfane!A105</f>
        <v>6.4 Sedasjon</v>
      </c>
      <c r="B41" s="76"/>
      <c r="C41" s="56">
        <f>Registreringsfane!$D$113</f>
        <v>0</v>
      </c>
      <c r="D41" s="56">
        <f>Registreringsfane!$E$113</f>
        <v>0</v>
      </c>
      <c r="E41" s="56">
        <f>Registreringsfane!$F$113</f>
        <v>0</v>
      </c>
      <c r="F41" s="56">
        <f>Registreringsfane!$G$113</f>
        <v>0</v>
      </c>
      <c r="G41" s="56" t="str">
        <f t="shared" si="0"/>
        <v>Data mangler</v>
      </c>
    </row>
    <row r="42" spans="1:7" s="58" customFormat="1" ht="15.75" x14ac:dyDescent="0.25">
      <c r="A42" s="75" t="str">
        <f>Registreringsfane!A114</f>
        <v xml:space="preserve">6.5 Obstetrisk anestesi </v>
      </c>
      <c r="B42" s="76"/>
      <c r="C42" s="56">
        <f>Registreringsfane!$D$122</f>
        <v>0</v>
      </c>
      <c r="D42" s="56">
        <f>Registreringsfane!$E$122</f>
        <v>0</v>
      </c>
      <c r="E42" s="56">
        <f>Registreringsfane!$F$122</f>
        <v>0</v>
      </c>
      <c r="F42" s="56">
        <f>Registreringsfane!$G$122</f>
        <v>0</v>
      </c>
      <c r="G42" s="56" t="str">
        <f t="shared" si="0"/>
        <v>Data mangler</v>
      </c>
    </row>
    <row r="43" spans="1:7" s="58" customFormat="1" ht="15.75" x14ac:dyDescent="0.25">
      <c r="A43" s="57" t="str">
        <f>Registreringsfane!A123</f>
        <v>6.6 Anestesiarbeid utenfor sykehus</v>
      </c>
      <c r="B43" s="54"/>
      <c r="C43" s="56">
        <f>Registreringsfane!$D$131</f>
        <v>0</v>
      </c>
      <c r="D43" s="56">
        <f>Registreringsfane!$E$131</f>
        <v>0</v>
      </c>
      <c r="E43" s="56">
        <f>Registreringsfane!$F$131</f>
        <v>0</v>
      </c>
      <c r="F43" s="56">
        <f>Registreringsfane!$G$131</f>
        <v>0</v>
      </c>
      <c r="G43" s="56" t="str">
        <f t="shared" si="0"/>
        <v>Data mangler</v>
      </c>
    </row>
    <row r="44" spans="1:7" s="58" customFormat="1" ht="15.75" x14ac:dyDescent="0.25">
      <c r="A44" s="75" t="str">
        <f>Registreringsfane!A132</f>
        <v>6.7 Anesteiarb. i intrahospital akuttmed. og på intensivavd.</v>
      </c>
      <c r="B44" s="76"/>
      <c r="C44" s="56">
        <f>Registreringsfane!$D$140</f>
        <v>0</v>
      </c>
      <c r="D44" s="56">
        <f>Registreringsfane!$E$140</f>
        <v>0</v>
      </c>
      <c r="E44" s="56">
        <f>Registreringsfane!$F$140</f>
        <v>0</v>
      </c>
      <c r="F44" s="56">
        <f>Registreringsfane!$G$140</f>
        <v>0</v>
      </c>
      <c r="G44" s="56" t="str">
        <f t="shared" si="0"/>
        <v>Data mangler</v>
      </c>
    </row>
    <row r="45" spans="1:7" s="58" customFormat="1" ht="15.75" x14ac:dyDescent="0.25">
      <c r="A45" s="75" t="str">
        <f>Registreringsfane!A141</f>
        <v xml:space="preserve">7.0 Dokumentasjon </v>
      </c>
      <c r="B45" s="76"/>
      <c r="C45" s="56">
        <f>Registreringsfane!$D$149</f>
        <v>0</v>
      </c>
      <c r="D45" s="56">
        <f>Registreringsfane!$E$149</f>
        <v>0</v>
      </c>
      <c r="E45" s="56">
        <f>Registreringsfane!$F$149</f>
        <v>0</v>
      </c>
      <c r="F45" s="56">
        <f>Registreringsfane!$G$149</f>
        <v>0</v>
      </c>
      <c r="G45" s="56" t="str">
        <f t="shared" si="0"/>
        <v>Data mangler</v>
      </c>
    </row>
    <row r="46" spans="1:7" s="58" customFormat="1" ht="15.75" x14ac:dyDescent="0.25">
      <c r="A46" s="75" t="str">
        <f>Registreringsfane!A150</f>
        <v>7.1 Rapportering anestesirelaterte komplikasjoner</v>
      </c>
      <c r="B46" s="76"/>
      <c r="C46" s="56">
        <f>Registreringsfane!$D$158</f>
        <v>0</v>
      </c>
      <c r="D46" s="56">
        <f>Registreringsfane!$E$158</f>
        <v>0</v>
      </c>
      <c r="E46" s="56">
        <f>Registreringsfane!$F$158</f>
        <v>0</v>
      </c>
      <c r="F46" s="56">
        <f>Registreringsfane!$G$158</f>
        <v>0</v>
      </c>
      <c r="G46" s="56" t="str">
        <f t="shared" si="0"/>
        <v>Data mangler</v>
      </c>
    </row>
    <row r="47" spans="1:7" s="58" customFormat="1" ht="15.75" x14ac:dyDescent="0.25">
      <c r="A47" s="75" t="str">
        <f>Registreringsfane!A159</f>
        <v>8.0 Overvåkning etter anestesi</v>
      </c>
      <c r="B47" s="76"/>
      <c r="C47" s="56">
        <f>Registreringsfane!$D$167</f>
        <v>0</v>
      </c>
      <c r="D47" s="56">
        <f>Registreringsfane!$E$167</f>
        <v>0</v>
      </c>
      <c r="E47" s="56">
        <f>Registreringsfane!$F$167</f>
        <v>0</v>
      </c>
      <c r="F47" s="56">
        <f>Registreringsfane!$G$167</f>
        <v>0</v>
      </c>
      <c r="G47" s="56" t="str">
        <f t="shared" si="0"/>
        <v>Data mangler</v>
      </c>
    </row>
    <row r="48" spans="1:7" s="58" customFormat="1" ht="15.75" x14ac:dyDescent="0.25">
      <c r="A48" s="75" t="str">
        <f>Registreringsfane!A168</f>
        <v>9.1 Dagkirurgi: Utvelgelse av pasienter</v>
      </c>
      <c r="B48" s="76"/>
      <c r="C48" s="56">
        <f>Registreringsfane!$D$176</f>
        <v>0</v>
      </c>
      <c r="D48" s="56">
        <f>Registreringsfane!$E$176</f>
        <v>0</v>
      </c>
      <c r="E48" s="56">
        <f>Registreringsfane!$F$176</f>
        <v>0</v>
      </c>
      <c r="F48" s="56">
        <f>Registreringsfane!$G$176</f>
        <v>0</v>
      </c>
      <c r="G48" s="56" t="str">
        <f t="shared" si="0"/>
        <v>Data mangler</v>
      </c>
    </row>
    <row r="49" spans="1:7" s="58" customFormat="1" ht="15.75" x14ac:dyDescent="0.25">
      <c r="A49" s="75" t="str">
        <f>Registreringsfane!A177</f>
        <v>9.2 Dagkirurgi: Før inngrepet</v>
      </c>
      <c r="B49" s="76"/>
      <c r="C49" s="56">
        <f>Registreringsfane!$D$185</f>
        <v>0</v>
      </c>
      <c r="D49" s="56">
        <f>Registreringsfane!$E$185</f>
        <v>0</v>
      </c>
      <c r="E49" s="56">
        <f>Registreringsfane!$F$185</f>
        <v>0</v>
      </c>
      <c r="F49" s="56">
        <f>Registreringsfane!$G$185</f>
        <v>0</v>
      </c>
      <c r="G49" s="56" t="str">
        <f t="shared" si="0"/>
        <v>Data mangler</v>
      </c>
    </row>
    <row r="50" spans="1:7" s="58" customFormat="1" ht="15.75" x14ac:dyDescent="0.25">
      <c r="A50" s="75" t="str">
        <f>Registreringsfane!A186</f>
        <v>9.3 Dagkirurgi: Kriterier for hjemsendelse</v>
      </c>
      <c r="B50" s="76"/>
      <c r="C50" s="56">
        <f>Registreringsfane!$D$194</f>
        <v>0</v>
      </c>
      <c r="D50" s="56">
        <f>Registreringsfane!$E$194</f>
        <v>0</v>
      </c>
      <c r="E50" s="56">
        <f>Registreringsfane!$F$194</f>
        <v>0</v>
      </c>
      <c r="F50" s="56">
        <f>Registreringsfane!$G$194</f>
        <v>0</v>
      </c>
      <c r="G50" s="56" t="str">
        <f t="shared" si="0"/>
        <v>Data mangler</v>
      </c>
    </row>
    <row r="51" spans="1:7" ht="18.75" x14ac:dyDescent="0.3">
      <c r="A51" s="50"/>
    </row>
    <row r="52" spans="1:7" ht="18.75" x14ac:dyDescent="0.3">
      <c r="A52" s="50"/>
    </row>
    <row r="53" spans="1:7" ht="26.25" x14ac:dyDescent="0.4">
      <c r="A53" s="46" t="str">
        <f>"Sluttrapport for "&amp;Registreringsfane!$H$1&amp;" side 3/3"</f>
        <v>Sluttrapport for  side 3/3</v>
      </c>
      <c r="F53" s="45"/>
      <c r="G53" s="45"/>
    </row>
    <row r="54" spans="1:7" ht="18.75" x14ac:dyDescent="0.3">
      <c r="A54" s="50"/>
    </row>
    <row r="55" spans="1:7" ht="18.75" x14ac:dyDescent="0.3">
      <c r="A55" s="50"/>
    </row>
    <row r="56" spans="1:7" ht="18.75" x14ac:dyDescent="0.3">
      <c r="A56" s="50"/>
    </row>
    <row r="57" spans="1:7" ht="18.75" x14ac:dyDescent="0.3">
      <c r="A57" s="50"/>
    </row>
    <row r="58" spans="1:7" ht="18.75" x14ac:dyDescent="0.3">
      <c r="A58" s="50"/>
    </row>
    <row r="59" spans="1:7" ht="18.75" x14ac:dyDescent="0.3">
      <c r="A59" s="50"/>
    </row>
    <row r="60" spans="1:7" ht="18.75" x14ac:dyDescent="0.3">
      <c r="A60" s="50"/>
    </row>
  </sheetData>
  <sheetProtection algorithmName="SHA-512" hashValue="W5H+gZiQvvAtzm8fqzW2jBEB4aAXCeH3FskYnD/JsC4krLnk1+AuWLNBbfBeCbw9Zdmwpo6ah/8t6DnQOtTQOQ==" saltValue="i6bD7VDqmFjqbwDP4nmT4Q==" spinCount="100000" sheet="1" objects="1" scenarios="1" selectLockedCells="1" selectUnlockedCells="1"/>
  <mergeCells count="14">
    <mergeCell ref="A50:B50"/>
    <mergeCell ref="A30:B30"/>
    <mergeCell ref="A38:B38"/>
    <mergeCell ref="A39:B39"/>
    <mergeCell ref="A41:B41"/>
    <mergeCell ref="A42:B42"/>
    <mergeCell ref="A44:B44"/>
    <mergeCell ref="A33:B33"/>
    <mergeCell ref="A32:B32"/>
    <mergeCell ref="A45:B45"/>
    <mergeCell ref="A46:B46"/>
    <mergeCell ref="A47:B47"/>
    <mergeCell ref="A48:B48"/>
    <mergeCell ref="A49:B49"/>
  </mergeCells>
  <conditionalFormatting sqref="A2">
    <cfRule type="cellIs" dxfId="7" priority="4" operator="equal">
      <formula>"Sluttrapport for  2/2"</formula>
    </cfRule>
  </conditionalFormatting>
  <conditionalFormatting sqref="A26:A27">
    <cfRule type="cellIs" dxfId="6" priority="5" operator="equal">
      <formula>"Sluttrapport for  2/2"</formula>
    </cfRule>
  </conditionalFormatting>
  <conditionalFormatting sqref="A53">
    <cfRule type="cellIs" dxfId="5" priority="3" operator="equal">
      <formula>"Sluttrapport for  2/2"</formula>
    </cfRule>
  </conditionalFormatting>
  <conditionalFormatting sqref="B4">
    <cfRule type="cellIs" dxfId="4" priority="12" operator="equal">
      <formula>0</formula>
    </cfRule>
  </conditionalFormatting>
  <conditionalFormatting sqref="B5">
    <cfRule type="cellIs" dxfId="3" priority="11" operator="lessThan">
      <formula>1828</formula>
    </cfRule>
  </conditionalFormatting>
  <conditionalFormatting sqref="C30:C50">
    <cfRule type="colorScale" priority="2">
      <colorScale>
        <cfvo type="min"/>
        <cfvo type="percentile" val="50"/>
        <cfvo type="max"/>
        <color rgb="FFF8696B"/>
        <color rgb="FFFFEB84"/>
        <color rgb="FF63BE7B"/>
      </colorScale>
    </cfRule>
  </conditionalFormatting>
  <conditionalFormatting sqref="G30:G50">
    <cfRule type="cellIs" dxfId="2" priority="1" operator="equal">
      <formula>"Dobbelregistrering"</formula>
    </cfRule>
    <cfRule type="cellIs" dxfId="1" priority="7" operator="equal">
      <formula>"Data mangler"</formula>
    </cfRule>
    <cfRule type="cellIs" dxfId="0" priority="8" operator="equal">
      <formula>"OK"</formula>
    </cfRule>
  </conditionalFormatting>
  <pageMargins left="0.25" right="0.25" top="0.75" bottom="0.75" header="0.3" footer="0.3"/>
  <pageSetup paperSize="9" orientation="landscape"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F0FA0863BEE44A65F3F9A61922255" ma:contentTypeVersion="2" ma:contentTypeDescription="Create a new document." ma:contentTypeScope="" ma:versionID="12f9c2aca2469e1b71f3a0c95d53c9df">
  <xsd:schema xmlns:xsd="http://www.w3.org/2001/XMLSchema" xmlns:xs="http://www.w3.org/2001/XMLSchema" xmlns:p="http://schemas.microsoft.com/office/2006/metadata/properties" xmlns:ns3="1be29fc4-6353-4267-a5a7-acb924d23a31" targetNamespace="http://schemas.microsoft.com/office/2006/metadata/properties" ma:root="true" ma:fieldsID="6bd7e7deab0329ae75a49448033323e6" ns3:_="">
    <xsd:import namespace="1be29fc4-6353-4267-a5a7-acb924d23a31"/>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29fc4-6353-4267-a5a7-acb924d23a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9A1EE9-89B6-431C-9063-4C563E731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29fc4-6353-4267-a5a7-acb924d23a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6445CE-0A4B-4AF6-8238-3D2F9022250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be29fc4-6353-4267-a5a7-acb924d23a3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B02C56F-5A73-46C8-8620-25A338E861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Informasjon om løsningen</vt:lpstr>
      <vt:lpstr>Registreringsfane</vt:lpstr>
      <vt:lpstr>Sluttrapport</vt:lpstr>
    </vt:vector>
  </TitlesOfParts>
  <Manager/>
  <Company>Helse Nord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Fet Stian</dc:creator>
  <cp:keywords/>
  <dc:description/>
  <cp:lastModifiedBy>Monsen Svein Arne</cp:lastModifiedBy>
  <cp:revision/>
  <cp:lastPrinted>2025-03-28T13:59:07Z</cp:lastPrinted>
  <dcterms:created xsi:type="dcterms:W3CDTF">2022-12-27T12:00:48Z</dcterms:created>
  <dcterms:modified xsi:type="dcterms:W3CDTF">2025-06-25T05:22:22Z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0x010100FD7F0FA0863BEE44A65F3F9A61922255</vt:lpwstr>
  </property>
</Properties>
</file>